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saec.sharepoint.com/sites/CALIDAD/Documentos compartidos/1. SGC INTEGRADO/TÉCNICO/SGC 17025/2 Registros/RG-VSA-SCC/RG-VSA-SCC/"/>
    </mc:Choice>
  </mc:AlternateContent>
  <xr:revisionPtr revIDLastSave="47" documentId="13_ncr:1_{BB8C1D6B-98D8-4B1C-8551-86425E385BBB}" xr6:coauthVersionLast="47" xr6:coauthVersionMax="47" xr10:uidLastSave="{617E3B7E-6787-42A8-ADD8-EB298636627E}"/>
  <bookViews>
    <workbookView xWindow="-120" yWindow="-11640" windowWidth="20730" windowHeight="11760" activeTab="1" xr2:uid="{32EB5D67-F9F3-4F62-9B93-49CBEDC46E1E}"/>
  </bookViews>
  <sheets>
    <sheet name="Total" sheetId="4" r:id="rId1"/>
    <sheet name="Ítem1" sheetId="3" r:id="rId2"/>
    <sheet name="Ítem2" sheetId="5" r:id="rId3"/>
    <sheet name="Ítem3" sheetId="6" r:id="rId4"/>
    <sheet name="Ítem4" sheetId="7" r:id="rId5"/>
    <sheet name="Ítem5" sheetId="8" r:id="rId6"/>
    <sheet name="Ítem6" sheetId="9" r:id="rId7"/>
    <sheet name="Ítem7" sheetId="10" r:id="rId8"/>
    <sheet name="Ítem8" sheetId="11" r:id="rId9"/>
    <sheet name="Ítem9" sheetId="13" r:id="rId10"/>
    <sheet name="Ítem10" sheetId="12" r:id="rId1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2" i="4" l="1"/>
  <c r="A10" i="4"/>
  <c r="A9" i="4"/>
  <c r="A8" i="4"/>
  <c r="A7" i="4"/>
  <c r="A6" i="4"/>
  <c r="H12" i="4" l="1"/>
  <c r="H11" i="4"/>
  <c r="H10" i="4"/>
  <c r="H9" i="4"/>
  <c r="H8" i="4"/>
  <c r="H7" i="4"/>
  <c r="H6" i="4"/>
  <c r="H5" i="4"/>
  <c r="H4" i="4"/>
  <c r="H3" i="4"/>
  <c r="S12" i="4"/>
  <c r="S11" i="4"/>
  <c r="S10" i="4"/>
  <c r="S9" i="4"/>
  <c r="S8" i="4"/>
  <c r="S7" i="4"/>
  <c r="S6" i="4"/>
  <c r="S5" i="4"/>
  <c r="S4" i="4"/>
  <c r="S3" i="4"/>
  <c r="R12" i="4"/>
  <c r="R11" i="4"/>
  <c r="R10" i="4"/>
  <c r="R9" i="4"/>
  <c r="R8" i="4"/>
  <c r="R7" i="4"/>
  <c r="R6" i="4"/>
  <c r="R5" i="4"/>
  <c r="R4" i="4"/>
  <c r="R3" i="4"/>
  <c r="Q12" i="4"/>
  <c r="Q11" i="4"/>
  <c r="Q10" i="4"/>
  <c r="Q9" i="4"/>
  <c r="Q8" i="4"/>
  <c r="Q7" i="4"/>
  <c r="Q6" i="4"/>
  <c r="Q5" i="4"/>
  <c r="Q4" i="4"/>
  <c r="Q3" i="4"/>
  <c r="P12" i="4"/>
  <c r="P11" i="4"/>
  <c r="P10" i="4"/>
  <c r="P9" i="4"/>
  <c r="P8" i="4"/>
  <c r="P7" i="4"/>
  <c r="P6" i="4"/>
  <c r="P5" i="4"/>
  <c r="P4" i="4"/>
  <c r="P3" i="4"/>
  <c r="O12" i="4"/>
  <c r="O11" i="4"/>
  <c r="O10" i="4"/>
  <c r="O9" i="4"/>
  <c r="O8" i="4"/>
  <c r="O7" i="4"/>
  <c r="O6" i="4"/>
  <c r="O5" i="4"/>
  <c r="O4" i="4"/>
  <c r="O3" i="4"/>
  <c r="N12" i="4"/>
  <c r="N11" i="4"/>
  <c r="N10" i="4"/>
  <c r="N9" i="4"/>
  <c r="N8" i="4"/>
  <c r="N7" i="4"/>
  <c r="N6" i="4"/>
  <c r="N5" i="4"/>
  <c r="N4" i="4"/>
  <c r="N3" i="4"/>
  <c r="G3" i="4"/>
  <c r="B3" i="4" s="1"/>
  <c r="G4" i="4"/>
  <c r="B4" i="4" s="1"/>
  <c r="G5" i="4"/>
  <c r="B5" i="4" s="1"/>
  <c r="G6" i="4"/>
  <c r="G7" i="4"/>
  <c r="G8" i="4"/>
  <c r="G9" i="4"/>
  <c r="G10" i="4"/>
  <c r="G11" i="4"/>
  <c r="B11" i="4" s="1"/>
  <c r="G12" i="4"/>
  <c r="B12" i="4" s="1"/>
  <c r="F3" i="4"/>
  <c r="F4" i="4"/>
  <c r="F5" i="4"/>
  <c r="F6" i="4"/>
  <c r="F7" i="4"/>
  <c r="F8" i="4"/>
  <c r="F9" i="4"/>
  <c r="F10" i="4"/>
  <c r="F11" i="4"/>
  <c r="F12" i="4"/>
  <c r="E12" i="4"/>
  <c r="E11" i="4"/>
  <c r="A11" i="4" s="1"/>
  <c r="E10" i="4"/>
  <c r="E9" i="4"/>
  <c r="E8" i="4"/>
  <c r="E7" i="4"/>
  <c r="E6" i="4"/>
  <c r="E5" i="4"/>
  <c r="A5" i="4" s="1"/>
  <c r="E4" i="4"/>
  <c r="A4" i="4" s="1"/>
  <c r="E3" i="4"/>
  <c r="D12" i="4"/>
  <c r="D11" i="4"/>
  <c r="D10" i="4"/>
  <c r="D9" i="4"/>
  <c r="D8" i="4"/>
  <c r="D7" i="4"/>
  <c r="D6" i="4"/>
  <c r="D5" i="4"/>
  <c r="D4" i="4"/>
  <c r="D3" i="4"/>
  <c r="C12" i="4"/>
  <c r="C11" i="4"/>
  <c r="C10" i="4"/>
  <c r="C9" i="4"/>
  <c r="C8" i="4"/>
  <c r="C7" i="4"/>
  <c r="C6" i="4"/>
  <c r="C5" i="4"/>
  <c r="B6" i="4"/>
  <c r="B7" i="4"/>
  <c r="B8" i="4"/>
  <c r="B9" i="4"/>
  <c r="B10" i="4"/>
  <c r="M12" i="4"/>
  <c r="M11" i="4"/>
  <c r="M10" i="4"/>
  <c r="M9" i="4"/>
  <c r="M8" i="4"/>
  <c r="M7" i="4"/>
  <c r="M6" i="4"/>
  <c r="M5" i="4"/>
  <c r="M4" i="4"/>
  <c r="M3" i="4"/>
  <c r="L12" i="4"/>
  <c r="L11" i="4"/>
  <c r="L10" i="4"/>
  <c r="L9" i="4"/>
  <c r="L8" i="4"/>
  <c r="L7" i="4"/>
  <c r="L6" i="4"/>
  <c r="L5" i="4"/>
  <c r="L4" i="4"/>
  <c r="L3" i="4"/>
  <c r="K12" i="4"/>
  <c r="K11" i="4"/>
  <c r="K10" i="4"/>
  <c r="K9" i="4"/>
  <c r="K8" i="4"/>
  <c r="K7" i="4"/>
  <c r="K6" i="4"/>
  <c r="K5" i="4"/>
  <c r="K4" i="4"/>
  <c r="K3" i="4"/>
  <c r="J12" i="4"/>
  <c r="J11" i="4"/>
  <c r="J10" i="4"/>
  <c r="J9" i="4"/>
  <c r="J8" i="4"/>
  <c r="J7" i="4"/>
  <c r="J6" i="4"/>
  <c r="J5" i="4"/>
  <c r="J4" i="4"/>
  <c r="J3" i="4"/>
  <c r="I12" i="4"/>
  <c r="I11" i="4"/>
  <c r="I10" i="4"/>
  <c r="I9" i="4"/>
  <c r="I8" i="4"/>
  <c r="I7" i="4"/>
  <c r="I6" i="4"/>
  <c r="I5" i="4"/>
  <c r="I4" i="4"/>
  <c r="I3" i="4"/>
  <c r="C4" i="4"/>
  <c r="D31" i="13"/>
  <c r="F15" i="13"/>
  <c r="D31" i="12"/>
  <c r="F15" i="12"/>
  <c r="D31" i="11"/>
  <c r="F15" i="11"/>
  <c r="D31" i="10"/>
  <c r="F15" i="10"/>
  <c r="D31" i="9"/>
  <c r="F15" i="9"/>
  <c r="D31" i="8"/>
  <c r="F15" i="8"/>
  <c r="D31" i="7"/>
  <c r="F15" i="7"/>
  <c r="D31" i="6"/>
  <c r="F15" i="6"/>
  <c r="D31" i="5"/>
  <c r="F15" i="5"/>
  <c r="A3" i="4"/>
  <c r="C3" i="4"/>
  <c r="D31" i="3"/>
  <c r="F15" i="3"/>
  <c r="D14" i="4" l="1"/>
  <c r="D15" i="4"/>
  <c r="B1" i="4"/>
  <c r="D16" i="4" s="1"/>
</calcChain>
</file>

<file path=xl/sharedStrings.xml><?xml version="1.0" encoding="utf-8"?>
<sst xmlns="http://schemas.openxmlformats.org/spreadsheetml/2006/main" count="645" uniqueCount="71">
  <si>
    <t>ÍTEM</t>
  </si>
  <si>
    <t>CERTIF.</t>
  </si>
  <si>
    <t>MARCA DEL ÍTEM</t>
  </si>
  <si>
    <t>MODELO DEL ÍTEM</t>
  </si>
  <si>
    <t>NÚMERO DE SERIE DEL ÍTEM</t>
  </si>
  <si>
    <t>PRINCIPIO DE FUNCIONAMIENTO</t>
  </si>
  <si>
    <t>DETECCIÓN</t>
  </si>
  <si>
    <t>UNIDAD DE MEDIDA</t>
  </si>
  <si>
    <t>INTERVALO DE MEDIDA</t>
  </si>
  <si>
    <t>RESOLUCIÓN</t>
  </si>
  <si>
    <t>PRECISIÓN</t>
  </si>
  <si>
    <t>TEMPERATURA DE TRABAJO - RANGO</t>
  </si>
  <si>
    <t>HUMEDAD DE TRABAJO - RANGO</t>
  </si>
  <si>
    <t>COORDENADAS</t>
  </si>
  <si>
    <t>IDENTIFICACIÓN</t>
  </si>
  <si>
    <t>PROVINCIA</t>
  </si>
  <si>
    <t>CANTON</t>
  </si>
  <si>
    <t>VIA</t>
  </si>
  <si>
    <t>REFERENCIA</t>
  </si>
  <si>
    <t>TOTAL DE ÍTEMS FÍSICOS</t>
  </si>
  <si>
    <t>TOTAL DE CERTIFICADOS  A EMITIR</t>
  </si>
  <si>
    <t>SOMOS INTELIGENCIA VEHICULAR</t>
  </si>
  <si>
    <t>#gamechanger</t>
  </si>
  <si>
    <t>Ingrese la información correspondiente a cada ítem en las pestañas siguientes de manera secuencial</t>
  </si>
  <si>
    <t>Si se solicitan más de 10 ítems crear un nuevo archivo e ingresar la información correspondiente</t>
  </si>
  <si>
    <t>Radar (Doppler)</t>
  </si>
  <si>
    <t>Tecnología óptica (Láser, infrarrojo, compuerta óptica)</t>
  </si>
  <si>
    <t>Inducción</t>
  </si>
  <si>
    <t>Piezoeléctricos (Presión)</t>
  </si>
  <si>
    <t>De tramo (Tiempo)</t>
  </si>
  <si>
    <t>GPS</t>
  </si>
  <si>
    <t>Aproximación</t>
  </si>
  <si>
    <t>Alejamiento</t>
  </si>
  <si>
    <t>Aproximación y Alejamiento</t>
  </si>
  <si>
    <t>Fijo</t>
  </si>
  <si>
    <t>Móvil</t>
  </si>
  <si>
    <t>Inicial</t>
  </si>
  <si>
    <t>Periódica</t>
  </si>
  <si>
    <t>Repetición (inicial o periódico)</t>
  </si>
  <si>
    <t>Verificación</t>
  </si>
  <si>
    <t>Otro</t>
  </si>
  <si>
    <t>Entrega física - Solicitante</t>
  </si>
  <si>
    <t>Envío por empresa logística</t>
  </si>
  <si>
    <t>No aplica (Instalación fíja)</t>
  </si>
  <si>
    <t>Adicionales</t>
  </si>
  <si>
    <t>Acera</t>
  </si>
  <si>
    <t>Parterre</t>
  </si>
  <si>
    <t>Sobre la vía</t>
  </si>
  <si>
    <t>Urbano</t>
  </si>
  <si>
    <t>Perimetral</t>
  </si>
  <si>
    <t>Carretera recta</t>
  </si>
  <si>
    <t>Km/h</t>
  </si>
  <si>
    <t>X km/h a XXX km/h</t>
  </si>
  <si>
    <t>X,XX km/h</t>
  </si>
  <si>
    <t>X,XX km/h - XX%</t>
  </si>
  <si>
    <t>TEMPERATURA DE TRABAJO
RANGO</t>
  </si>
  <si>
    <t>HUMEDAD DE TRABAJO
RANGO</t>
  </si>
  <si>
    <r>
      <t xml:space="preserve">X </t>
    </r>
    <r>
      <rPr>
        <sz val="11"/>
        <color theme="1"/>
        <rFont val="Arial"/>
        <family val="2"/>
      </rPr>
      <t>º</t>
    </r>
    <r>
      <rPr>
        <sz val="11"/>
        <color theme="1"/>
        <rFont val="Calibri"/>
        <family val="2"/>
        <scheme val="minor"/>
      </rPr>
      <t xml:space="preserve">C a XX </t>
    </r>
    <r>
      <rPr>
        <sz val="11"/>
        <color theme="1"/>
        <rFont val="Arial"/>
        <family val="2"/>
      </rPr>
      <t>º</t>
    </r>
    <r>
      <rPr>
        <sz val="11"/>
        <color theme="1"/>
        <rFont val="Calibri"/>
        <family val="2"/>
        <scheme val="minor"/>
      </rPr>
      <t>C</t>
    </r>
  </si>
  <si>
    <r>
      <t xml:space="preserve">X </t>
    </r>
    <r>
      <rPr>
        <sz val="11"/>
        <color theme="1"/>
        <rFont val="Calibri"/>
        <family val="2"/>
        <scheme val="minor"/>
      </rPr>
      <t>%HR a XX %HR</t>
    </r>
  </si>
  <si>
    <t>INSTALACIÓN</t>
  </si>
  <si>
    <t>ETAPA DE CALIBRACIÓN</t>
  </si>
  <si>
    <t>ENVÍO DE ÍTEM</t>
  </si>
  <si>
    <t>LINK DE DESCARGA DE MANUAL DE OPERACIÓN</t>
  </si>
  <si>
    <t>LINK DE DESCARGA DE MANUAL DE FICHA TÉCNICA</t>
  </si>
  <si>
    <t>NÚMERO DE CARRILES CUBIERTOS POR EL ÍTEM</t>
  </si>
  <si>
    <t>ÚBICACIÓN DEL ÍTEM EN LA VÍA</t>
  </si>
  <si>
    <t>TÍPO DE VÍA</t>
  </si>
  <si>
    <t>LÍMITE DE VELOCIDAD</t>
  </si>
  <si>
    <t>FOTOGRAFÍAS DEL ÍTEM</t>
  </si>
  <si>
    <t>Frontal y posterior (Al menos 20 metros antes y después de la ubicación del ítem)</t>
  </si>
  <si>
    <t>-0.172494, -78.497285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</si>
</sst>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1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top"/>
    </xf>
    <xf numFmtId="0" fontId="4" fillId="2" borderId="0" xfId="0" applyFont="1" applyFill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1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2" borderId="0" xfId="0" applyFont="1" applyFill="1" applyAlignment="1">
      <alignment horizontal="left" vertical="center" wrapText="1"/>
    </xf>
    <xf numFmtId="0" fontId="6" fillId="0" borderId="0" xfId="0" applyFont="1"/>
    <xf numFmtId="0" fontId="7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2" fillId="0" borderId="2" xfId="0" applyFont="1" applyBorder="1" applyAlignment="1" applyProtection="1">
      <alignment horizontal="left" vertical="center"/>
      <protection locked="0"/>
    </xf>
    <xf numFmtId="0" fontId="1" fillId="0" borderId="2" xfId="0" applyFont="1" applyBorder="1" applyAlignment="1" applyProtection="1">
      <alignment horizontal="left" vertical="center"/>
      <protection locked="0"/>
    </xf>
    <xf numFmtId="0" fontId="10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200025</xdr:colOff>
      <xdr:row>12</xdr:row>
      <xdr:rowOff>77518</xdr:rowOff>
    </xdr:from>
    <xdr:to>
      <xdr:col>9</xdr:col>
      <xdr:colOff>544830</xdr:colOff>
      <xdr:row>17</xdr:row>
      <xdr:rowOff>100330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8F0B4DD-97D3-A822-6D6C-0C09B3FAAB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2363518"/>
          <a:ext cx="2335530" cy="13086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8D651-B19E-4850-BBDF-7848FF0FEFB4}">
  <dimension ref="A1:S21"/>
  <sheetViews>
    <sheetView topLeftCell="A2" zoomScaleNormal="100" workbookViewId="0">
      <selection activeCell="J10" sqref="J10"/>
    </sheetView>
  </sheetViews>
  <sheetFormatPr baseColWidth="10" defaultColWidth="11.42578125" defaultRowHeight="15" x14ac:dyDescent="0.25"/>
  <cols>
    <col min="1" max="1" width="5.42578125" bestFit="1" customWidth="1"/>
    <col min="2" max="2" width="7.140625" customWidth="1"/>
    <col min="3" max="7" width="25.7109375" customWidth="1"/>
    <col min="8" max="8" width="12" customWidth="1"/>
    <col min="9" max="9" width="17.85546875" bestFit="1" customWidth="1"/>
    <col min="10" max="10" width="13.28515625" customWidth="1"/>
    <col min="11" max="11" width="15.5703125" bestFit="1" customWidth="1"/>
    <col min="12" max="12" width="17.5703125" customWidth="1"/>
    <col min="13" max="13" width="17.140625" customWidth="1"/>
    <col min="14" max="19" width="25.7109375" customWidth="1"/>
  </cols>
  <sheetData>
    <row r="1" spans="1:19" hidden="1" x14ac:dyDescent="0.25">
      <c r="B1">
        <f>MAX(B3:B12)</f>
        <v>0</v>
      </c>
    </row>
    <row r="2" spans="1:19" ht="4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67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</row>
    <row r="3" spans="1:19" x14ac:dyDescent="0.25">
      <c r="A3" s="12" t="str">
        <f>IF(E3=0,"",1)</f>
        <v/>
      </c>
      <c r="B3" s="12" t="str">
        <f>IF(G3="Aproximación y Alejamiento",2,IF(G3="Alejamiento",1,IF(G3="Aproximación",1,"")))</f>
        <v/>
      </c>
      <c r="C3" s="12">
        <f>Ítem1!B14</f>
        <v>0</v>
      </c>
      <c r="D3" s="12">
        <f>Ítem1!C14</f>
        <v>0</v>
      </c>
      <c r="E3" s="12">
        <f>Ítem1!D14</f>
        <v>0</v>
      </c>
      <c r="F3" s="12">
        <f>Ítem1!E14</f>
        <v>0</v>
      </c>
      <c r="G3" s="12">
        <f>Ítem1!F14</f>
        <v>0</v>
      </c>
      <c r="H3" s="12">
        <f>Ítem1!C31</f>
        <v>0</v>
      </c>
      <c r="I3" s="12" t="str">
        <f>Ítem1!C17</f>
        <v>X km/h a XXX km/h</v>
      </c>
      <c r="J3" s="12" t="str">
        <f>Ítem1!D17</f>
        <v>X,XX km/h</v>
      </c>
      <c r="K3" s="12" t="str">
        <f>Ítem1!E17</f>
        <v>X,XX km/h - XX%</v>
      </c>
      <c r="L3" s="20" t="str">
        <f>Ítem1!B20</f>
        <v>X ºC a XX ºC</v>
      </c>
      <c r="M3" s="20" t="str">
        <f>Ítem1!C20</f>
        <v>X %HR a XX %HR</v>
      </c>
      <c r="N3" s="20" t="str">
        <f>Ítem1!D20</f>
        <v>-0.172494, -78.497285</v>
      </c>
      <c r="O3" s="20">
        <f>Ítem1!E20</f>
        <v>0</v>
      </c>
      <c r="P3" s="20">
        <f>Ítem1!F20</f>
        <v>0</v>
      </c>
      <c r="Q3" s="20">
        <f>Ítem1!G20</f>
        <v>0</v>
      </c>
      <c r="R3" s="20">
        <f>Ítem1!H20</f>
        <v>0</v>
      </c>
      <c r="S3" s="20">
        <f>Ítem1!I20</f>
        <v>0</v>
      </c>
    </row>
    <row r="4" spans="1:19" x14ac:dyDescent="0.25">
      <c r="A4" s="12" t="str">
        <f>IF(E4=0,"",2)</f>
        <v/>
      </c>
      <c r="B4" s="12" t="str">
        <f t="shared" ref="B4:B12" si="0">IF(G4="Aproximación y Alejamiento",2,IF(G4="Alejamiento",1,IF(G4="Aproximación",1,"")))</f>
        <v/>
      </c>
      <c r="C4" s="12">
        <f>Ítem2!B14</f>
        <v>0</v>
      </c>
      <c r="D4" s="12">
        <f>Ítem2!C14</f>
        <v>0</v>
      </c>
      <c r="E4" s="12">
        <f>Ítem2!D14</f>
        <v>0</v>
      </c>
      <c r="F4" s="12">
        <f>Ítem2!E14</f>
        <v>0</v>
      </c>
      <c r="G4" s="12">
        <f>Ítem2!F14</f>
        <v>0</v>
      </c>
      <c r="H4" s="12">
        <f>Ítem2!C31</f>
        <v>0</v>
      </c>
      <c r="I4" s="12" t="str">
        <f>Ítem2!C17</f>
        <v>X km/h a XXX km/h</v>
      </c>
      <c r="J4" s="12" t="str">
        <f>Ítem2!D17</f>
        <v>X,XX km/h</v>
      </c>
      <c r="K4" s="12" t="str">
        <f>Ítem2!E17</f>
        <v>X,XX km/h - XX%</v>
      </c>
      <c r="L4" s="20" t="str">
        <f>Ítem2!B20</f>
        <v>X ºC a XX ºC</v>
      </c>
      <c r="M4" s="20" t="str">
        <f>Ítem2!C20</f>
        <v>X %HR a XX %HR</v>
      </c>
      <c r="N4" s="20" t="str">
        <f>Ítem2!D20</f>
        <v>-0.172494, -78.497285</v>
      </c>
      <c r="O4" s="20">
        <f>Ítem2!E20</f>
        <v>0</v>
      </c>
      <c r="P4" s="20">
        <f>Ítem2!F20</f>
        <v>0</v>
      </c>
      <c r="Q4" s="20">
        <f>Ítem2!G20</f>
        <v>0</v>
      </c>
      <c r="R4" s="20">
        <f>Ítem2!H20</f>
        <v>0</v>
      </c>
      <c r="S4" s="20">
        <f>Ítem2!I20</f>
        <v>0</v>
      </c>
    </row>
    <row r="5" spans="1:19" x14ac:dyDescent="0.25">
      <c r="A5" s="12" t="str">
        <f>IF(E5=0,"",3)</f>
        <v/>
      </c>
      <c r="B5" s="12" t="str">
        <f t="shared" si="0"/>
        <v/>
      </c>
      <c r="C5" s="12">
        <f>Ítem3!B14</f>
        <v>0</v>
      </c>
      <c r="D5" s="12">
        <f>Ítem3!C14</f>
        <v>0</v>
      </c>
      <c r="E5" s="12">
        <f>Ítem3!D14</f>
        <v>0</v>
      </c>
      <c r="F5" s="12">
        <f>Ítem3!E14</f>
        <v>0</v>
      </c>
      <c r="G5" s="12">
        <f>Ítem3!F14</f>
        <v>0</v>
      </c>
      <c r="H5" s="12">
        <f>Ítem3!C31</f>
        <v>0</v>
      </c>
      <c r="I5" s="12" t="str">
        <f>Ítem3!C17</f>
        <v>X km/h a XXX km/h</v>
      </c>
      <c r="J5" s="12" t="str">
        <f>Ítem3!D17</f>
        <v>X,XX km/h</v>
      </c>
      <c r="K5" s="12" t="str">
        <f>Ítem3!E17</f>
        <v>X,XX km/h - XX%</v>
      </c>
      <c r="L5" s="20" t="str">
        <f>Ítem3!B20</f>
        <v>X ºC a XX ºC</v>
      </c>
      <c r="M5" s="20" t="str">
        <f>Ítem3!C20</f>
        <v>X %HR a XX %HR</v>
      </c>
      <c r="N5" s="20" t="str">
        <f>Ítem3!D20</f>
        <v>-0.172494, -78.497285</v>
      </c>
      <c r="O5" s="20">
        <f>Ítem3!E20</f>
        <v>0</v>
      </c>
      <c r="P5" s="20">
        <f>Ítem3!F20</f>
        <v>0</v>
      </c>
      <c r="Q5" s="20">
        <f>Ítem3!G20</f>
        <v>0</v>
      </c>
      <c r="R5" s="20">
        <f>Ítem3!H20</f>
        <v>0</v>
      </c>
      <c r="S5" s="20">
        <f>Ítem3!I20</f>
        <v>0</v>
      </c>
    </row>
    <row r="6" spans="1:19" x14ac:dyDescent="0.25">
      <c r="A6" s="12" t="str">
        <f>IF(E6=0,"",4)</f>
        <v/>
      </c>
      <c r="B6" s="12" t="str">
        <f t="shared" si="0"/>
        <v/>
      </c>
      <c r="C6" s="12">
        <f>Ítem4!B14</f>
        <v>0</v>
      </c>
      <c r="D6" s="12">
        <f>Ítem4!C14</f>
        <v>0</v>
      </c>
      <c r="E6" s="12">
        <f>Ítem4!D14</f>
        <v>0</v>
      </c>
      <c r="F6" s="12">
        <f>Ítem4!E14</f>
        <v>0</v>
      </c>
      <c r="G6" s="12">
        <f>Ítem4!F14</f>
        <v>0</v>
      </c>
      <c r="H6" s="12">
        <f>Ítem4!C31</f>
        <v>0</v>
      </c>
      <c r="I6" s="12" t="str">
        <f>Ítem4!C17</f>
        <v>X km/h a XXX km/h</v>
      </c>
      <c r="J6" s="12" t="str">
        <f>Ítem4!D17</f>
        <v>X,XX km/h</v>
      </c>
      <c r="K6" s="12" t="str">
        <f>Ítem4!E17</f>
        <v>X,XX km/h - XX%</v>
      </c>
      <c r="L6" s="20" t="str">
        <f>Ítem4!B20</f>
        <v>X ºC a XX ºC</v>
      </c>
      <c r="M6" s="20" t="str">
        <f>Ítem4!C20</f>
        <v>X %HR a XX %HR</v>
      </c>
      <c r="N6" s="20" t="str">
        <f>Ítem4!D20</f>
        <v>-0.172494, -78.497285</v>
      </c>
      <c r="O6" s="20">
        <f>Ítem4!E20</f>
        <v>0</v>
      </c>
      <c r="P6" s="20">
        <f>Ítem4!F20</f>
        <v>0</v>
      </c>
      <c r="Q6" s="20">
        <f>Ítem4!G20</f>
        <v>0</v>
      </c>
      <c r="R6" s="20">
        <f>Ítem4!H20</f>
        <v>0</v>
      </c>
      <c r="S6" s="20">
        <f>Ítem4!I20</f>
        <v>0</v>
      </c>
    </row>
    <row r="7" spans="1:19" x14ac:dyDescent="0.25">
      <c r="A7" s="12" t="str">
        <f>IF(E7=0,"",5)</f>
        <v/>
      </c>
      <c r="B7" s="12" t="str">
        <f t="shared" si="0"/>
        <v/>
      </c>
      <c r="C7" s="12">
        <f>Ítem5!B14</f>
        <v>0</v>
      </c>
      <c r="D7" s="12">
        <f>Ítem5!C14</f>
        <v>0</v>
      </c>
      <c r="E7" s="12">
        <f>Ítem5!D14</f>
        <v>0</v>
      </c>
      <c r="F7" s="12">
        <f>Ítem5!E14</f>
        <v>0</v>
      </c>
      <c r="G7" s="12">
        <f>Ítem5!F14</f>
        <v>0</v>
      </c>
      <c r="H7" s="12">
        <f>Ítem5!C31</f>
        <v>0</v>
      </c>
      <c r="I7" s="12" t="str">
        <f>Ítem5!C17</f>
        <v>X km/h a XXX km/h</v>
      </c>
      <c r="J7" s="12" t="str">
        <f>Ítem5!D17</f>
        <v>X,XX km/h</v>
      </c>
      <c r="K7" s="12" t="str">
        <f>Ítem5!E17</f>
        <v>X,XX km/h - XX%</v>
      </c>
      <c r="L7" s="20" t="str">
        <f>Ítem5!B20</f>
        <v>X ºC a XX ºC</v>
      </c>
      <c r="M7" s="20" t="str">
        <f>Ítem5!C20</f>
        <v>X %HR a XX %HR</v>
      </c>
      <c r="N7" s="20" t="str">
        <f>Ítem5!D20</f>
        <v>-0.172494, -78.497285</v>
      </c>
      <c r="O7" s="20">
        <f>Ítem5!E20</f>
        <v>0</v>
      </c>
      <c r="P7" s="20">
        <f>Ítem5!F20</f>
        <v>0</v>
      </c>
      <c r="Q7" s="20">
        <f>Ítem5!G20</f>
        <v>0</v>
      </c>
      <c r="R7" s="20">
        <f>Ítem5!H20</f>
        <v>0</v>
      </c>
      <c r="S7" s="20">
        <f>Ítem5!I20</f>
        <v>0</v>
      </c>
    </row>
    <row r="8" spans="1:19" x14ac:dyDescent="0.25">
      <c r="A8" s="12" t="str">
        <f>IF(E8=0,"",6)</f>
        <v/>
      </c>
      <c r="B8" s="12" t="str">
        <f t="shared" si="0"/>
        <v/>
      </c>
      <c r="C8" s="12">
        <f>Ítem6!B14</f>
        <v>0</v>
      </c>
      <c r="D8" s="12">
        <f>Ítem6!C14</f>
        <v>0</v>
      </c>
      <c r="E8" s="12">
        <f>Ítem6!D14</f>
        <v>0</v>
      </c>
      <c r="F8" s="12">
        <f>Ítem6!E14</f>
        <v>0</v>
      </c>
      <c r="G8" s="12">
        <f>Ítem6!F14</f>
        <v>0</v>
      </c>
      <c r="H8" s="12">
        <f>Ítem6!C31</f>
        <v>0</v>
      </c>
      <c r="I8" s="12" t="str">
        <f>Ítem6!C17</f>
        <v>X km/h a XXX km/h</v>
      </c>
      <c r="J8" s="12" t="str">
        <f>Ítem6!D17</f>
        <v>X,XX km/h</v>
      </c>
      <c r="K8" s="12" t="str">
        <f>Ítem6!E17</f>
        <v>X,XX km/h - XX%</v>
      </c>
      <c r="L8" s="20" t="str">
        <f>Ítem6!B20</f>
        <v>X ºC a XX ºC</v>
      </c>
      <c r="M8" s="20" t="str">
        <f>Ítem6!C20</f>
        <v>X %HR a XX %HR</v>
      </c>
      <c r="N8" s="20" t="str">
        <f>Ítem6!D20</f>
        <v>-0.172494, -78.497285</v>
      </c>
      <c r="O8" s="20">
        <f>Ítem6!E20</f>
        <v>0</v>
      </c>
      <c r="P8" s="20">
        <f>Ítem6!F20</f>
        <v>0</v>
      </c>
      <c r="Q8" s="20">
        <f>Ítem6!G20</f>
        <v>0</v>
      </c>
      <c r="R8" s="20">
        <f>Ítem6!H20</f>
        <v>0</v>
      </c>
      <c r="S8" s="20">
        <f>Ítem6!I20</f>
        <v>0</v>
      </c>
    </row>
    <row r="9" spans="1:19" x14ac:dyDescent="0.25">
      <c r="A9" s="12" t="str">
        <f>IF(E9=0,"",7)</f>
        <v/>
      </c>
      <c r="B9" s="12" t="str">
        <f t="shared" si="0"/>
        <v/>
      </c>
      <c r="C9" s="12">
        <f>Ítem7!B14</f>
        <v>0</v>
      </c>
      <c r="D9" s="12">
        <f>Ítem7!C14</f>
        <v>0</v>
      </c>
      <c r="E9" s="12">
        <f>Ítem7!D14</f>
        <v>0</v>
      </c>
      <c r="F9" s="12">
        <f>Ítem7!E14</f>
        <v>0</v>
      </c>
      <c r="G9" s="12">
        <f>Ítem7!F14</f>
        <v>0</v>
      </c>
      <c r="H9" s="12">
        <f>Ítem7!C31</f>
        <v>0</v>
      </c>
      <c r="I9" s="12" t="str">
        <f>Ítem7!C17</f>
        <v>X km/h a XXX km/h</v>
      </c>
      <c r="J9" s="12" t="str">
        <f>Ítem7!D17</f>
        <v>X,XX km/h</v>
      </c>
      <c r="K9" s="12" t="str">
        <f>Ítem7!E17</f>
        <v>X,XX km/h - XX%</v>
      </c>
      <c r="L9" s="20" t="str">
        <f>Ítem7!B20</f>
        <v>X ºC a XX ºC</v>
      </c>
      <c r="M9" s="20" t="str">
        <f>Ítem7!C20</f>
        <v>X %HR a XX %HR</v>
      </c>
      <c r="N9" s="20" t="str">
        <f>Ítem7!D20</f>
        <v>-0.172494, -78.497285</v>
      </c>
      <c r="O9" s="20">
        <f>Ítem7!E20</f>
        <v>0</v>
      </c>
      <c r="P9" s="20">
        <f>Ítem7!F20</f>
        <v>0</v>
      </c>
      <c r="Q9" s="20">
        <f>Ítem7!G20</f>
        <v>0</v>
      </c>
      <c r="R9" s="20">
        <f>Ítem7!H20</f>
        <v>0</v>
      </c>
      <c r="S9" s="20">
        <f>Ítem7!I20</f>
        <v>0</v>
      </c>
    </row>
    <row r="10" spans="1:19" x14ac:dyDescent="0.25">
      <c r="A10" s="12" t="str">
        <f>IF(E10=0,"",8)</f>
        <v/>
      </c>
      <c r="B10" s="12" t="str">
        <f t="shared" si="0"/>
        <v/>
      </c>
      <c r="C10" s="12">
        <f>Ítem8!B14</f>
        <v>0</v>
      </c>
      <c r="D10" s="12">
        <f>Ítem8!C14</f>
        <v>0</v>
      </c>
      <c r="E10" s="12">
        <f>Ítem8!D14</f>
        <v>0</v>
      </c>
      <c r="F10" s="12">
        <f>Ítem8!E14</f>
        <v>0</v>
      </c>
      <c r="G10" s="12">
        <f>Ítem8!F14</f>
        <v>0</v>
      </c>
      <c r="H10" s="12">
        <f>Ítem8!C31</f>
        <v>0</v>
      </c>
      <c r="I10" s="12" t="str">
        <f>Ítem8!C17</f>
        <v>X km/h a XXX km/h</v>
      </c>
      <c r="J10" s="12" t="str">
        <f>Ítem8!D17</f>
        <v>X,XX km/h</v>
      </c>
      <c r="K10" s="12" t="str">
        <f>Ítem8!E17</f>
        <v>X,XX km/h - XX%</v>
      </c>
      <c r="L10" s="20" t="str">
        <f>Ítem8!B20</f>
        <v>X ºC a XX ºC</v>
      </c>
      <c r="M10" s="20" t="str">
        <f>Ítem8!C20</f>
        <v>X %HR a XX %HR</v>
      </c>
      <c r="N10" s="20" t="str">
        <f>Ítem8!D20</f>
        <v>-0.172494, -78.497285</v>
      </c>
      <c r="O10" s="20">
        <f>Ítem8!E20</f>
        <v>0</v>
      </c>
      <c r="P10" s="20">
        <f>Ítem8!F20</f>
        <v>0</v>
      </c>
      <c r="Q10" s="20">
        <f>Ítem8!G20</f>
        <v>0</v>
      </c>
      <c r="R10" s="20">
        <f>Ítem8!H20</f>
        <v>0</v>
      </c>
      <c r="S10" s="20">
        <f>Ítem8!I20</f>
        <v>0</v>
      </c>
    </row>
    <row r="11" spans="1:19" x14ac:dyDescent="0.25">
      <c r="A11" s="12" t="str">
        <f>IF(E11=0,"",9)</f>
        <v/>
      </c>
      <c r="B11" s="12" t="str">
        <f t="shared" si="0"/>
        <v/>
      </c>
      <c r="C11" s="12">
        <f>Ítem9!B14</f>
        <v>0</v>
      </c>
      <c r="D11" s="12">
        <f>Ítem9!C14</f>
        <v>0</v>
      </c>
      <c r="E11" s="12">
        <f>Ítem9!D14</f>
        <v>0</v>
      </c>
      <c r="F11" s="12">
        <f>Ítem9!E14</f>
        <v>0</v>
      </c>
      <c r="G11" s="12">
        <f>Ítem9!F14</f>
        <v>0</v>
      </c>
      <c r="H11" s="12">
        <f>Ítem9!C31</f>
        <v>0</v>
      </c>
      <c r="I11" s="12" t="str">
        <f>Ítem9!C17</f>
        <v>X km/h a XXX km/h</v>
      </c>
      <c r="J11" s="12" t="str">
        <f>Ítem9!D17</f>
        <v>X,XX km/h</v>
      </c>
      <c r="K11" s="12" t="str">
        <f>Ítem9!E17</f>
        <v>X,XX km/h - XX%</v>
      </c>
      <c r="L11" s="20" t="str">
        <f>Ítem9!B20</f>
        <v>X ºC a XX ºC</v>
      </c>
      <c r="M11" s="20" t="str">
        <f>Ítem9!C20</f>
        <v>X %HR a XX %HR</v>
      </c>
      <c r="N11" s="20" t="str">
        <f>Ítem9!D20</f>
        <v>-0.172494, -78.497285</v>
      </c>
      <c r="O11" s="20">
        <f>Ítem9!E20</f>
        <v>0</v>
      </c>
      <c r="P11" s="20">
        <f>Ítem9!F20</f>
        <v>0</v>
      </c>
      <c r="Q11" s="20">
        <f>Ítem9!G20</f>
        <v>0</v>
      </c>
      <c r="R11" s="20">
        <f>Ítem9!H20</f>
        <v>0</v>
      </c>
      <c r="S11" s="20">
        <f>Ítem9!I20</f>
        <v>0</v>
      </c>
    </row>
    <row r="12" spans="1:19" x14ac:dyDescent="0.25">
      <c r="A12" s="12" t="str">
        <f>IF(E12=0,"",10)</f>
        <v/>
      </c>
      <c r="B12" s="12" t="str">
        <f t="shared" si="0"/>
        <v/>
      </c>
      <c r="C12" s="12">
        <f>Ítem10!B14</f>
        <v>0</v>
      </c>
      <c r="D12" s="12">
        <f>Ítem10!C14</f>
        <v>0</v>
      </c>
      <c r="E12" s="12">
        <f>Ítem10!D14</f>
        <v>0</v>
      </c>
      <c r="F12" s="12">
        <f>Ítem10!E14</f>
        <v>0</v>
      </c>
      <c r="G12" s="12">
        <f>Ítem10!F14</f>
        <v>0</v>
      </c>
      <c r="H12" s="12">
        <f>Ítem10!C31</f>
        <v>0</v>
      </c>
      <c r="I12" s="12" t="str">
        <f>Ítem10!C17</f>
        <v>X km/h a XXX km/h</v>
      </c>
      <c r="J12" s="12" t="str">
        <f>Ítem10!D17</f>
        <v>X,XX km/h</v>
      </c>
      <c r="K12" s="12" t="str">
        <f>Ítem10!E17</f>
        <v>X,XX km/h - XX%</v>
      </c>
      <c r="L12" s="20" t="str">
        <f>Ítem10!B20</f>
        <v>X ºC a XX ºC</v>
      </c>
      <c r="M12" s="20" t="str">
        <f>Ítem10!C20</f>
        <v>X %HR a XX %HR</v>
      </c>
      <c r="N12" s="20" t="str">
        <f>Ítem10!D20</f>
        <v>-0.172494, -78.497285</v>
      </c>
      <c r="O12" s="20">
        <f>Ítem10!E20</f>
        <v>0</v>
      </c>
      <c r="P12" s="20">
        <f>Ítem10!F20</f>
        <v>0</v>
      </c>
      <c r="Q12" s="20">
        <f>Ítem10!G20</f>
        <v>0</v>
      </c>
      <c r="R12" s="20">
        <f>Ítem10!H20</f>
        <v>0</v>
      </c>
      <c r="S12" s="20">
        <f>Ítem10!I20</f>
        <v>0</v>
      </c>
    </row>
    <row r="14" spans="1:19" ht="26.25" x14ac:dyDescent="0.25">
      <c r="C14" s="14" t="s">
        <v>19</v>
      </c>
      <c r="D14" s="13">
        <f>COUNT(A3:A12)</f>
        <v>0</v>
      </c>
    </row>
    <row r="15" spans="1:19" ht="30" x14ac:dyDescent="0.25">
      <c r="C15" s="14" t="s">
        <v>20</v>
      </c>
      <c r="D15" s="13">
        <f>SUM(B3:B12)</f>
        <v>0</v>
      </c>
    </row>
    <row r="16" spans="1:19" x14ac:dyDescent="0.25">
      <c r="D16" t="str">
        <f>IF(B1=2,"Esta información será considerada para la facturación","")</f>
        <v/>
      </c>
    </row>
    <row r="18" spans="2:10" ht="21" x14ac:dyDescent="0.35">
      <c r="J18" s="16" t="s">
        <v>21</v>
      </c>
    </row>
    <row r="19" spans="2:10" ht="21" x14ac:dyDescent="0.35">
      <c r="J19" s="17" t="s">
        <v>22</v>
      </c>
    </row>
    <row r="20" spans="2:10" ht="18.75" x14ac:dyDescent="0.3">
      <c r="B20" s="15" t="s">
        <v>23</v>
      </c>
    </row>
    <row r="21" spans="2:10" ht="18.75" x14ac:dyDescent="0.3">
      <c r="B21" s="15" t="s">
        <v>24</v>
      </c>
    </row>
  </sheetData>
  <sheetProtection algorithmName="SHA-512" hashValue="5rKBJcd+SBX72q71FVPamdIBlox1XCrCw1Fqi9HOnRr+f3zZ5KLq+SbXos3wL+RrjLCjFycWw/UYeAmOxVWgww==" saltValue="Om2bJuLqFaG0Tg6BQqMEbQ==" spinCount="100000" sheet="1" objects="1" scenarios="1"/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1DBB1-AA56-486B-9326-E633BCC56933}">
  <dimension ref="B1:N506"/>
  <sheetViews>
    <sheetView tabSelected="1" topLeftCell="A12" workbookViewId="0">
      <selection activeCell="B14" sqref="B14"/>
    </sheetView>
  </sheetViews>
  <sheetFormatPr baseColWidth="10" defaultColWidth="11.42578125" defaultRowHeight="15" x14ac:dyDescent="0.25"/>
  <cols>
    <col min="1" max="1" width="6.140625" customWidth="1"/>
    <col min="2" max="5" width="25.7109375" customWidth="1"/>
    <col min="6" max="6" width="26.28515625" customWidth="1"/>
    <col min="7" max="7" width="20.5703125" customWidth="1"/>
    <col min="8" max="9" width="50.7109375" customWidth="1"/>
    <col min="10" max="10" width="12" bestFit="1" customWidth="1"/>
    <col min="11" max="12" width="20.7109375" customWidth="1"/>
    <col min="13" max="16" width="25.7109375" customWidth="1"/>
    <col min="17" max="18" width="50.7109375" customWidth="1"/>
  </cols>
  <sheetData>
    <row r="1" spans="2:7" hidden="1" x14ac:dyDescent="0.25">
      <c r="B1" t="s">
        <v>25</v>
      </c>
      <c r="C1" t="s">
        <v>26</v>
      </c>
      <c r="D1" t="s">
        <v>27</v>
      </c>
      <c r="E1" t="s">
        <v>28</v>
      </c>
      <c r="F1" t="s">
        <v>29</v>
      </c>
      <c r="G1" t="s">
        <v>30</v>
      </c>
    </row>
    <row r="2" spans="2:7" hidden="1" x14ac:dyDescent="0.25">
      <c r="B2" t="s">
        <v>31</v>
      </c>
      <c r="C2" t="s">
        <v>32</v>
      </c>
      <c r="D2" t="s">
        <v>33</v>
      </c>
    </row>
    <row r="3" spans="2:7" hidden="1" x14ac:dyDescent="0.25">
      <c r="B3" t="s">
        <v>34</v>
      </c>
      <c r="C3" t="s">
        <v>35</v>
      </c>
    </row>
    <row r="4" spans="2:7" hidden="1" x14ac:dyDescent="0.25">
      <c r="B4" t="s">
        <v>36</v>
      </c>
      <c r="C4" t="s">
        <v>37</v>
      </c>
      <c r="D4" t="s">
        <v>38</v>
      </c>
      <c r="E4" t="s">
        <v>39</v>
      </c>
      <c r="F4" t="s">
        <v>40</v>
      </c>
    </row>
    <row r="5" spans="2:7" hidden="1" x14ac:dyDescent="0.25">
      <c r="B5" t="s">
        <v>41</v>
      </c>
      <c r="C5" t="s">
        <v>42</v>
      </c>
      <c r="D5" t="s">
        <v>43</v>
      </c>
    </row>
    <row r="6" spans="2:7" hidden="1" x14ac:dyDescent="0.25">
      <c r="B6">
        <v>1</v>
      </c>
      <c r="C6">
        <v>2</v>
      </c>
      <c r="D6">
        <v>3</v>
      </c>
      <c r="E6">
        <v>4</v>
      </c>
      <c r="F6">
        <v>5</v>
      </c>
      <c r="G6" t="s">
        <v>44</v>
      </c>
    </row>
    <row r="7" spans="2:7" hidden="1" x14ac:dyDescent="0.25">
      <c r="B7" t="s">
        <v>45</v>
      </c>
      <c r="C7" t="s">
        <v>46</v>
      </c>
      <c r="D7" t="s">
        <v>47</v>
      </c>
    </row>
    <row r="8" spans="2:7" hidden="1" x14ac:dyDescent="0.25">
      <c r="B8" t="s">
        <v>48</v>
      </c>
      <c r="C8" t="s">
        <v>49</v>
      </c>
      <c r="D8" t="s">
        <v>50</v>
      </c>
    </row>
    <row r="9" spans="2:7" hidden="1" x14ac:dyDescent="0.25"/>
    <row r="10" spans="2:7" hidden="1" x14ac:dyDescent="0.25"/>
    <row r="11" spans="2:7" hidden="1" x14ac:dyDescent="0.25"/>
    <row r="13" spans="2:7" ht="28.5" customHeight="1" x14ac:dyDescent="0.25"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</row>
    <row r="14" spans="2:7" ht="15" customHeight="1" x14ac:dyDescent="0.25">
      <c r="B14" s="4"/>
      <c r="C14" s="4"/>
      <c r="D14" s="5"/>
      <c r="E14" s="18"/>
      <c r="F14" s="7"/>
    </row>
    <row r="15" spans="2:7" x14ac:dyDescent="0.25">
      <c r="F15" t="str">
        <f>IF(F14="Aproximación y Alejamiento","Se emitirán informes separados por cada sentido de circulación.","")</f>
        <v/>
      </c>
    </row>
    <row r="16" spans="2:7" x14ac:dyDescent="0.25">
      <c r="B16" s="2" t="s">
        <v>7</v>
      </c>
      <c r="C16" s="2" t="s">
        <v>8</v>
      </c>
      <c r="D16" s="2" t="s">
        <v>9</v>
      </c>
      <c r="E16" s="2" t="s">
        <v>10</v>
      </c>
    </row>
    <row r="17" spans="2:9" x14ac:dyDescent="0.25">
      <c r="B17" s="5" t="s">
        <v>51</v>
      </c>
      <c r="C17" s="6" t="s">
        <v>52</v>
      </c>
      <c r="D17" s="6" t="s">
        <v>53</v>
      </c>
      <c r="E17" s="6" t="s">
        <v>54</v>
      </c>
    </row>
    <row r="19" spans="2:9" ht="30" x14ac:dyDescent="0.25">
      <c r="B19" s="2" t="s">
        <v>55</v>
      </c>
      <c r="C19" s="2" t="s">
        <v>56</v>
      </c>
      <c r="D19" s="2" t="s">
        <v>13</v>
      </c>
      <c r="E19" s="2" t="s">
        <v>14</v>
      </c>
      <c r="F19" s="2" t="s">
        <v>15</v>
      </c>
      <c r="G19" s="2" t="s">
        <v>16</v>
      </c>
      <c r="H19" s="2" t="s">
        <v>17</v>
      </c>
      <c r="I19" s="2" t="s">
        <v>18</v>
      </c>
    </row>
    <row r="20" spans="2:9" ht="15" customHeight="1" x14ac:dyDescent="0.25">
      <c r="B20" s="9" t="s">
        <v>57</v>
      </c>
      <c r="C20" s="9" t="s">
        <v>58</v>
      </c>
      <c r="D20" s="8" t="s">
        <v>70</v>
      </c>
      <c r="E20" s="4"/>
      <c r="F20" s="19"/>
      <c r="G20" s="19"/>
      <c r="H20" s="19"/>
      <c r="I20" s="19"/>
    </row>
    <row r="22" spans="2:9" x14ac:dyDescent="0.25">
      <c r="B22" s="3" t="s">
        <v>59</v>
      </c>
      <c r="C22" s="9"/>
    </row>
    <row r="23" spans="2:9" x14ac:dyDescent="0.25">
      <c r="B23" s="3" t="s">
        <v>60</v>
      </c>
      <c r="C23" s="10"/>
    </row>
    <row r="24" spans="2:9" x14ac:dyDescent="0.25">
      <c r="B24" s="3" t="s">
        <v>61</v>
      </c>
      <c r="C24" s="10" t="s">
        <v>43</v>
      </c>
    </row>
    <row r="25" spans="2:9" ht="30" x14ac:dyDescent="0.25">
      <c r="B25" s="3" t="s">
        <v>62</v>
      </c>
      <c r="C25" s="10"/>
    </row>
    <row r="26" spans="2:9" ht="45" x14ac:dyDescent="0.25">
      <c r="B26" s="3" t="s">
        <v>63</v>
      </c>
      <c r="C26" s="10"/>
    </row>
    <row r="27" spans="2:9" x14ac:dyDescent="0.25">
      <c r="C27" s="11"/>
    </row>
    <row r="28" spans="2:9" ht="30" x14ac:dyDescent="0.25">
      <c r="B28" s="3" t="s">
        <v>64</v>
      </c>
      <c r="C28" s="9"/>
    </row>
    <row r="29" spans="2:9" ht="30" x14ac:dyDescent="0.25">
      <c r="B29" s="3" t="s">
        <v>65</v>
      </c>
      <c r="C29" s="10"/>
    </row>
    <row r="30" spans="2:9" x14ac:dyDescent="0.25">
      <c r="B30" s="3" t="s">
        <v>66</v>
      </c>
      <c r="C30" s="10"/>
    </row>
    <row r="31" spans="2:9" x14ac:dyDescent="0.25">
      <c r="B31" s="3" t="s">
        <v>67</v>
      </c>
      <c r="C31" s="10"/>
      <c r="D31" s="1" t="str">
        <f>IF(C31="","","El número de velocidades de referencia para la calibración del ítem se establecerán según esta información y la Tabla 1 de la Resolución No. 010-DIR-2025-ANT")</f>
        <v/>
      </c>
    </row>
    <row r="33" spans="2:14" x14ac:dyDescent="0.25">
      <c r="B33" s="2" t="s">
        <v>68</v>
      </c>
    </row>
    <row r="34" spans="2:14" x14ac:dyDescent="0.25">
      <c r="B34" t="s">
        <v>69</v>
      </c>
    </row>
    <row r="35" spans="2:14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2:14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2:14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2:14" x14ac:dyDescent="0.25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pans="2:14" x14ac:dyDescent="0.2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spans="2:14" x14ac:dyDescent="0.25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spans="2:14" x14ac:dyDescent="0.25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2:14" x14ac:dyDescent="0.25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 x14ac:dyDescent="0.2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2:14" x14ac:dyDescent="0.25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pans="2:14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2:14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2:14" x14ac:dyDescent="0.25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2:14" x14ac:dyDescent="0.25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 x14ac:dyDescent="0.25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 x14ac:dyDescent="0.25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2:14" x14ac:dyDescent="0.2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pans="2:14" x14ac:dyDescent="0.25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pans="2:14" x14ac:dyDescent="0.25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spans="2:14" x14ac:dyDescent="0.25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</row>
    <row r="55" spans="2:14" x14ac:dyDescent="0.25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2:14" x14ac:dyDescent="0.25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2:14" x14ac:dyDescent="0.25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</row>
    <row r="58" spans="2:14" x14ac:dyDescent="0.25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</row>
    <row r="59" spans="2:14" x14ac:dyDescent="0.25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</row>
    <row r="60" spans="2:14" x14ac:dyDescent="0.25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</row>
    <row r="61" spans="2:14" x14ac:dyDescent="0.25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</row>
    <row r="62" spans="2:14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2:14" x14ac:dyDescent="0.25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</row>
    <row r="64" spans="2:14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spans="2:14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spans="2:14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spans="2:14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</row>
    <row r="68" spans="2:14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</row>
    <row r="69" spans="2:14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</row>
    <row r="70" spans="2:14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</row>
    <row r="71" spans="2:14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</row>
    <row r="72" spans="2:14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</row>
    <row r="73" spans="2:14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</row>
    <row r="74" spans="2:14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</row>
    <row r="75" spans="2:14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</row>
    <row r="77" spans="2:14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</row>
    <row r="78" spans="2:14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2:14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</row>
    <row r="80" spans="2:14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</row>
    <row r="81" spans="2:14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</row>
    <row r="82" spans="2:14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2:14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</row>
    <row r="84" spans="2:14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</row>
    <row r="85" spans="2:14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</row>
    <row r="86" spans="2:14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</row>
    <row r="87" spans="2:14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</row>
    <row r="88" spans="2:14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2:14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</row>
    <row r="90" spans="2:14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</row>
    <row r="91" spans="2:14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</row>
    <row r="92" spans="2:14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</row>
    <row r="93" spans="2:14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</row>
    <row r="94" spans="2:14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</row>
    <row r="95" spans="2:14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</row>
    <row r="96" spans="2:14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</row>
    <row r="97" spans="2:14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</row>
    <row r="98" spans="2:14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</row>
    <row r="99" spans="2:14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</row>
    <row r="100" spans="2:14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</row>
    <row r="101" spans="2:14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</row>
    <row r="102" spans="2:14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</row>
    <row r="103" spans="2:14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</row>
    <row r="104" spans="2:14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</row>
    <row r="105" spans="2:14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</row>
    <row r="106" spans="2:14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</row>
    <row r="107" spans="2:14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</row>
    <row r="108" spans="2:14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</row>
    <row r="109" spans="2:14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</row>
    <row r="110" spans="2:14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</row>
    <row r="111" spans="2:14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</row>
    <row r="112" spans="2:14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</row>
    <row r="113" spans="2:14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</row>
    <row r="114" spans="2:14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</row>
    <row r="115" spans="2:14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</row>
    <row r="116" spans="2:14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</row>
    <row r="117" spans="2:14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</row>
    <row r="118" spans="2:14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</row>
    <row r="119" spans="2:14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</row>
    <row r="120" spans="2:14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</row>
    <row r="121" spans="2:14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</row>
    <row r="122" spans="2:14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</row>
    <row r="123" spans="2:14" x14ac:dyDescent="0.25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</row>
    <row r="124" spans="2:14" x14ac:dyDescent="0.25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</row>
    <row r="125" spans="2:14" x14ac:dyDescent="0.25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</row>
    <row r="126" spans="2:14" x14ac:dyDescent="0.25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</row>
    <row r="127" spans="2:14" x14ac:dyDescent="0.25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</row>
    <row r="128" spans="2:14" x14ac:dyDescent="0.25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</row>
    <row r="129" spans="2:14" x14ac:dyDescent="0.25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</row>
    <row r="130" spans="2:14" x14ac:dyDescent="0.25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</row>
    <row r="131" spans="2:14" x14ac:dyDescent="0.25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</row>
    <row r="132" spans="2:14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</row>
    <row r="133" spans="2:14" x14ac:dyDescent="0.25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</row>
    <row r="134" spans="2:14" x14ac:dyDescent="0.25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</row>
    <row r="135" spans="2:14" x14ac:dyDescent="0.25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</row>
    <row r="136" spans="2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2:14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</row>
    <row r="138" spans="2:14" x14ac:dyDescent="0.25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</row>
    <row r="139" spans="2:14" x14ac:dyDescent="0.25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</row>
    <row r="140" spans="2:14" x14ac:dyDescent="0.25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</row>
    <row r="141" spans="2:14" x14ac:dyDescent="0.25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</row>
    <row r="142" spans="2:14" x14ac:dyDescent="0.25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</row>
    <row r="143" spans="2:14" x14ac:dyDescent="0.25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</row>
    <row r="144" spans="2:14" x14ac:dyDescent="0.25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</row>
    <row r="145" spans="2:14" x14ac:dyDescent="0.25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</row>
    <row r="146" spans="2:14" x14ac:dyDescent="0.25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</row>
    <row r="147" spans="2:14" x14ac:dyDescent="0.25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</row>
    <row r="148" spans="2:14" x14ac:dyDescent="0.25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</row>
    <row r="149" spans="2:14" x14ac:dyDescent="0.25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</row>
    <row r="150" spans="2:14" x14ac:dyDescent="0.25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</row>
    <row r="151" spans="2:14" x14ac:dyDescent="0.25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</row>
    <row r="152" spans="2:14" x14ac:dyDescent="0.25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</row>
    <row r="153" spans="2:14" x14ac:dyDescent="0.25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</row>
    <row r="154" spans="2:14" x14ac:dyDescent="0.25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</row>
    <row r="155" spans="2:14" x14ac:dyDescent="0.25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</row>
    <row r="156" spans="2:14" x14ac:dyDescent="0.25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spans="2:14" x14ac:dyDescent="0.25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</row>
    <row r="158" spans="2:14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</row>
    <row r="159" spans="2:14" x14ac:dyDescent="0.25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</row>
    <row r="160" spans="2:14" x14ac:dyDescent="0.25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</row>
    <row r="161" spans="2:14" x14ac:dyDescent="0.25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</row>
    <row r="162" spans="2:14" x14ac:dyDescent="0.25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</row>
    <row r="163" spans="2:14" x14ac:dyDescent="0.25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</row>
    <row r="164" spans="2:14" x14ac:dyDescent="0.25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</row>
    <row r="165" spans="2:14" x14ac:dyDescent="0.25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</row>
    <row r="166" spans="2:14" x14ac:dyDescent="0.25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</row>
    <row r="167" spans="2:14" x14ac:dyDescent="0.25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</row>
    <row r="168" spans="2:14" x14ac:dyDescent="0.25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</row>
    <row r="169" spans="2:14" x14ac:dyDescent="0.25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</row>
    <row r="170" spans="2:14" x14ac:dyDescent="0.25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</row>
    <row r="171" spans="2:14" x14ac:dyDescent="0.25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</row>
    <row r="172" spans="2:14" x14ac:dyDescent="0.25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</row>
    <row r="173" spans="2:14" x14ac:dyDescent="0.25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</row>
    <row r="174" spans="2:14" x14ac:dyDescent="0.25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</row>
    <row r="175" spans="2:14" x14ac:dyDescent="0.25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</row>
    <row r="176" spans="2:14" x14ac:dyDescent="0.25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</row>
    <row r="177" spans="2:14" x14ac:dyDescent="0.25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</row>
    <row r="178" spans="2:14" x14ac:dyDescent="0.25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</row>
    <row r="179" spans="2:14" x14ac:dyDescent="0.25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</row>
    <row r="180" spans="2:14" x14ac:dyDescent="0.25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</row>
    <row r="181" spans="2:14" x14ac:dyDescent="0.2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</row>
    <row r="182" spans="2:14" x14ac:dyDescent="0.2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</row>
    <row r="183" spans="2:14" x14ac:dyDescent="0.2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</row>
    <row r="184" spans="2:14" x14ac:dyDescent="0.2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</row>
    <row r="185" spans="2:14" x14ac:dyDescent="0.2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</row>
    <row r="186" spans="2:14" x14ac:dyDescent="0.2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</row>
    <row r="187" spans="2:14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</row>
    <row r="188" spans="2:14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</row>
    <row r="189" spans="2:14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</row>
    <row r="190" spans="2:14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</row>
    <row r="191" spans="2:14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</row>
    <row r="192" spans="2:14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</row>
    <row r="193" spans="2:14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</row>
    <row r="194" spans="2:14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</row>
    <row r="195" spans="2:14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</row>
    <row r="196" spans="2:14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</row>
    <row r="197" spans="2:14" x14ac:dyDescent="0.2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</row>
    <row r="198" spans="2:14" x14ac:dyDescent="0.25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</row>
    <row r="199" spans="2:14" x14ac:dyDescent="0.25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</row>
    <row r="200" spans="2:14" x14ac:dyDescent="0.25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</row>
    <row r="201" spans="2:14" x14ac:dyDescent="0.25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</row>
    <row r="202" spans="2:14" x14ac:dyDescent="0.25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</row>
    <row r="203" spans="2:14" x14ac:dyDescent="0.25"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</row>
    <row r="204" spans="2:14" x14ac:dyDescent="0.25"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</row>
    <row r="205" spans="2:14" x14ac:dyDescent="0.25"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</row>
    <row r="206" spans="2:14" x14ac:dyDescent="0.25"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spans="2:14" x14ac:dyDescent="0.25"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</row>
    <row r="208" spans="2:14" x14ac:dyDescent="0.25"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</row>
    <row r="209" spans="2:14" x14ac:dyDescent="0.25"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</row>
    <row r="210" spans="2:14" x14ac:dyDescent="0.25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</row>
    <row r="211" spans="2:14" x14ac:dyDescent="0.25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</row>
    <row r="212" spans="2:14" x14ac:dyDescent="0.25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</row>
    <row r="213" spans="2:14" x14ac:dyDescent="0.25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</row>
    <row r="214" spans="2:14" x14ac:dyDescent="0.25"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</row>
    <row r="215" spans="2:14" x14ac:dyDescent="0.25"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</row>
    <row r="216" spans="2:14" x14ac:dyDescent="0.25"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</row>
    <row r="217" spans="2:14" x14ac:dyDescent="0.25"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</row>
    <row r="218" spans="2:14" x14ac:dyDescent="0.25"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</row>
    <row r="219" spans="2:14" x14ac:dyDescent="0.25"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</row>
    <row r="220" spans="2:14" x14ac:dyDescent="0.25"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</row>
    <row r="221" spans="2:14" x14ac:dyDescent="0.25"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</row>
    <row r="222" spans="2:14" x14ac:dyDescent="0.25"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</row>
    <row r="223" spans="2:14" x14ac:dyDescent="0.25"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</row>
    <row r="224" spans="2:14" x14ac:dyDescent="0.25"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</row>
    <row r="225" spans="2:14" x14ac:dyDescent="0.25"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</row>
    <row r="226" spans="2:14" x14ac:dyDescent="0.25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</row>
    <row r="227" spans="2:14" x14ac:dyDescent="0.25"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</row>
    <row r="228" spans="2:14" x14ac:dyDescent="0.25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</row>
    <row r="229" spans="2:14" x14ac:dyDescent="0.25"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</row>
    <row r="230" spans="2:14" x14ac:dyDescent="0.25"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</row>
    <row r="231" spans="2:14" x14ac:dyDescent="0.25"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</row>
    <row r="232" spans="2:14" x14ac:dyDescent="0.25"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</row>
    <row r="233" spans="2:14" x14ac:dyDescent="0.25"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</row>
    <row r="234" spans="2:14" x14ac:dyDescent="0.25"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</row>
    <row r="235" spans="2:14" x14ac:dyDescent="0.25"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</row>
    <row r="236" spans="2:14" x14ac:dyDescent="0.25"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</row>
    <row r="237" spans="2:14" x14ac:dyDescent="0.25"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</row>
    <row r="238" spans="2:14" x14ac:dyDescent="0.25"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</row>
    <row r="239" spans="2:14" x14ac:dyDescent="0.25"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</row>
    <row r="240" spans="2:14" x14ac:dyDescent="0.25"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</row>
    <row r="241" spans="2:14" x14ac:dyDescent="0.25"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</row>
    <row r="242" spans="2:14" x14ac:dyDescent="0.25"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</row>
    <row r="243" spans="2:14" x14ac:dyDescent="0.25"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</row>
    <row r="244" spans="2:14" x14ac:dyDescent="0.25"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</row>
    <row r="245" spans="2:14" x14ac:dyDescent="0.25"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</row>
    <row r="246" spans="2:14" x14ac:dyDescent="0.25"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</row>
    <row r="247" spans="2:14" x14ac:dyDescent="0.25"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</row>
    <row r="248" spans="2:14" x14ac:dyDescent="0.25"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</row>
    <row r="249" spans="2:14" x14ac:dyDescent="0.25"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</row>
    <row r="250" spans="2:14" x14ac:dyDescent="0.25"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</row>
    <row r="251" spans="2:14" x14ac:dyDescent="0.25"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</row>
    <row r="252" spans="2:14" x14ac:dyDescent="0.25"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</row>
    <row r="253" spans="2:14" x14ac:dyDescent="0.25"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</row>
    <row r="254" spans="2:14" x14ac:dyDescent="0.25"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</row>
    <row r="255" spans="2:14" x14ac:dyDescent="0.25"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</row>
    <row r="256" spans="2:14" x14ac:dyDescent="0.25"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</row>
    <row r="257" spans="2:14" x14ac:dyDescent="0.25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</row>
    <row r="258" spans="2:14" x14ac:dyDescent="0.25"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</row>
    <row r="259" spans="2:14" x14ac:dyDescent="0.25"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</row>
    <row r="260" spans="2:14" x14ac:dyDescent="0.25"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</row>
    <row r="261" spans="2:14" x14ac:dyDescent="0.25"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</row>
    <row r="262" spans="2:14" x14ac:dyDescent="0.25"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</row>
    <row r="263" spans="2:14" x14ac:dyDescent="0.25"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</row>
    <row r="264" spans="2:14" x14ac:dyDescent="0.25"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</row>
    <row r="265" spans="2:14" x14ac:dyDescent="0.25"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</row>
    <row r="266" spans="2:14" x14ac:dyDescent="0.25"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</row>
    <row r="267" spans="2:14" x14ac:dyDescent="0.25"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</row>
    <row r="268" spans="2:14" x14ac:dyDescent="0.25"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</row>
    <row r="269" spans="2:14" x14ac:dyDescent="0.25"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</row>
    <row r="270" spans="2:14" x14ac:dyDescent="0.25"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</row>
    <row r="271" spans="2:14" x14ac:dyDescent="0.25"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</row>
    <row r="272" spans="2:14" x14ac:dyDescent="0.25"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</row>
    <row r="273" spans="2:14" x14ac:dyDescent="0.25"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</row>
    <row r="274" spans="2:14" x14ac:dyDescent="0.25"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</row>
    <row r="275" spans="2:14" x14ac:dyDescent="0.25"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</row>
    <row r="276" spans="2:14" x14ac:dyDescent="0.25"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</row>
    <row r="277" spans="2:14" x14ac:dyDescent="0.25"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</row>
    <row r="278" spans="2:14" x14ac:dyDescent="0.25"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</row>
    <row r="279" spans="2:14" x14ac:dyDescent="0.25"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</row>
    <row r="280" spans="2:14" x14ac:dyDescent="0.25"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</row>
    <row r="281" spans="2:14" x14ac:dyDescent="0.25"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</row>
    <row r="282" spans="2:14" x14ac:dyDescent="0.25"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</row>
    <row r="283" spans="2:14" x14ac:dyDescent="0.25"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</row>
    <row r="284" spans="2:14" x14ac:dyDescent="0.25"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</row>
    <row r="285" spans="2:14" x14ac:dyDescent="0.25"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</row>
    <row r="286" spans="2:14" x14ac:dyDescent="0.25"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</row>
    <row r="287" spans="2:14" x14ac:dyDescent="0.25"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</row>
    <row r="288" spans="2:14" x14ac:dyDescent="0.25"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spans="2:14" x14ac:dyDescent="0.25"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</row>
    <row r="290" spans="2:14" x14ac:dyDescent="0.25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</row>
    <row r="291" spans="2:14" x14ac:dyDescent="0.25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</row>
    <row r="292" spans="2:14" x14ac:dyDescent="0.25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</row>
    <row r="293" spans="2:14" x14ac:dyDescent="0.25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</row>
    <row r="294" spans="2:14" x14ac:dyDescent="0.25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spans="2:14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</row>
    <row r="296" spans="2:14" x14ac:dyDescent="0.25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</row>
    <row r="297" spans="2:14" x14ac:dyDescent="0.25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</row>
    <row r="298" spans="2:14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</row>
    <row r="299" spans="2:14" x14ac:dyDescent="0.25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</row>
    <row r="300" spans="2:14" x14ac:dyDescent="0.25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spans="2:14" x14ac:dyDescent="0.25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</row>
    <row r="302" spans="2:14" x14ac:dyDescent="0.25"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</row>
    <row r="303" spans="2:14" x14ac:dyDescent="0.25"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</row>
    <row r="304" spans="2:14" x14ac:dyDescent="0.25"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</row>
    <row r="305" spans="2:14" x14ac:dyDescent="0.25"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</row>
    <row r="306" spans="2:14" x14ac:dyDescent="0.25"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</row>
    <row r="307" spans="2:14" x14ac:dyDescent="0.25"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</row>
    <row r="308" spans="2:14" x14ac:dyDescent="0.25"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</row>
    <row r="309" spans="2:14" x14ac:dyDescent="0.25"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</row>
    <row r="310" spans="2:14" x14ac:dyDescent="0.25"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</row>
    <row r="311" spans="2:14" x14ac:dyDescent="0.25"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</row>
    <row r="312" spans="2:14" x14ac:dyDescent="0.25"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</row>
    <row r="313" spans="2:14" x14ac:dyDescent="0.25"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</row>
    <row r="314" spans="2:14" x14ac:dyDescent="0.25"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</row>
    <row r="315" spans="2:14" x14ac:dyDescent="0.25"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</row>
    <row r="316" spans="2:14" x14ac:dyDescent="0.25"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</row>
    <row r="317" spans="2:14" x14ac:dyDescent="0.25"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</row>
    <row r="318" spans="2:14" x14ac:dyDescent="0.25"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</row>
    <row r="319" spans="2:14" x14ac:dyDescent="0.25"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</row>
    <row r="320" spans="2:14" x14ac:dyDescent="0.25"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</row>
    <row r="321" spans="2:14" x14ac:dyDescent="0.25"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</row>
    <row r="322" spans="2:14" x14ac:dyDescent="0.25"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</row>
    <row r="323" spans="2:14" x14ac:dyDescent="0.25"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</row>
    <row r="324" spans="2:14" x14ac:dyDescent="0.25"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</row>
    <row r="325" spans="2:14" x14ac:dyDescent="0.25"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</row>
    <row r="326" spans="2:14" x14ac:dyDescent="0.25"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</row>
    <row r="327" spans="2:14" x14ac:dyDescent="0.25"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</row>
    <row r="328" spans="2:14" x14ac:dyDescent="0.25"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</row>
    <row r="329" spans="2:14" x14ac:dyDescent="0.25"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</row>
    <row r="330" spans="2:14" x14ac:dyDescent="0.25"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</row>
    <row r="331" spans="2:14" x14ac:dyDescent="0.25"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</row>
    <row r="332" spans="2:14" x14ac:dyDescent="0.25"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</row>
    <row r="333" spans="2:14" x14ac:dyDescent="0.25"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</row>
    <row r="334" spans="2:14" x14ac:dyDescent="0.25"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</row>
    <row r="335" spans="2:14" x14ac:dyDescent="0.25"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</row>
    <row r="336" spans="2:14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</row>
    <row r="337" spans="2:14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</row>
    <row r="338" spans="2:14" x14ac:dyDescent="0.25"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</row>
    <row r="339" spans="2:14" x14ac:dyDescent="0.25"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</row>
    <row r="340" spans="2:14" x14ac:dyDescent="0.25"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</row>
    <row r="341" spans="2:14" x14ac:dyDescent="0.25"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</row>
    <row r="342" spans="2:14" x14ac:dyDescent="0.25"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</row>
    <row r="343" spans="2:14" x14ac:dyDescent="0.25"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</row>
    <row r="344" spans="2:14" x14ac:dyDescent="0.25"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</row>
    <row r="345" spans="2:14" x14ac:dyDescent="0.25"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</row>
    <row r="346" spans="2:14" x14ac:dyDescent="0.25"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</row>
    <row r="347" spans="2:14" x14ac:dyDescent="0.25"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</row>
    <row r="348" spans="2:14" x14ac:dyDescent="0.25"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</row>
    <row r="349" spans="2:14" x14ac:dyDescent="0.25"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</row>
    <row r="350" spans="2:14" x14ac:dyDescent="0.25"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</row>
    <row r="351" spans="2:14" x14ac:dyDescent="0.25"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</row>
    <row r="352" spans="2:14" x14ac:dyDescent="0.25"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</row>
    <row r="353" spans="2:14" x14ac:dyDescent="0.25"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</row>
    <row r="354" spans="2:14" x14ac:dyDescent="0.25"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</row>
    <row r="355" spans="2:14" x14ac:dyDescent="0.25"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</row>
    <row r="356" spans="2:14" x14ac:dyDescent="0.25"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</row>
    <row r="357" spans="2:14" x14ac:dyDescent="0.25"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</row>
    <row r="358" spans="2:14" x14ac:dyDescent="0.25"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</row>
    <row r="359" spans="2:14" x14ac:dyDescent="0.25"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</row>
    <row r="360" spans="2:14" x14ac:dyDescent="0.25"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</row>
    <row r="361" spans="2:14" x14ac:dyDescent="0.25"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</row>
    <row r="362" spans="2:14" x14ac:dyDescent="0.25"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</row>
    <row r="363" spans="2:14" x14ac:dyDescent="0.25"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</row>
    <row r="364" spans="2:14" x14ac:dyDescent="0.25"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</row>
    <row r="365" spans="2:14" x14ac:dyDescent="0.25"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</row>
    <row r="366" spans="2:14" x14ac:dyDescent="0.25"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</row>
    <row r="367" spans="2:14" x14ac:dyDescent="0.25"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</row>
    <row r="368" spans="2:14" x14ac:dyDescent="0.25"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</row>
    <row r="369" spans="2:14" x14ac:dyDescent="0.25"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</row>
    <row r="370" spans="2:14" x14ac:dyDescent="0.25"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</row>
    <row r="371" spans="2:14" x14ac:dyDescent="0.25"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</row>
    <row r="372" spans="2:14" x14ac:dyDescent="0.25"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</row>
    <row r="373" spans="2:14" x14ac:dyDescent="0.25"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</row>
    <row r="374" spans="2:14" x14ac:dyDescent="0.25"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</row>
    <row r="375" spans="2:14" x14ac:dyDescent="0.25"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</row>
    <row r="376" spans="2:14" x14ac:dyDescent="0.25"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</row>
    <row r="377" spans="2:14" x14ac:dyDescent="0.25"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</row>
    <row r="378" spans="2:14" x14ac:dyDescent="0.25"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</row>
    <row r="379" spans="2:14" x14ac:dyDescent="0.25"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</row>
    <row r="380" spans="2:14" x14ac:dyDescent="0.25"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</row>
    <row r="381" spans="2:14" x14ac:dyDescent="0.25"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</row>
    <row r="382" spans="2:14" x14ac:dyDescent="0.25"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</row>
    <row r="383" spans="2:14" x14ac:dyDescent="0.25"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</row>
    <row r="384" spans="2:14" x14ac:dyDescent="0.25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</row>
    <row r="385" spans="2:14" x14ac:dyDescent="0.25"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</row>
    <row r="386" spans="2:14" x14ac:dyDescent="0.25"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</row>
    <row r="387" spans="2:14" x14ac:dyDescent="0.25"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</row>
    <row r="388" spans="2:14" x14ac:dyDescent="0.25"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</row>
    <row r="389" spans="2:14" x14ac:dyDescent="0.25"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</row>
    <row r="390" spans="2:14" x14ac:dyDescent="0.25"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</row>
    <row r="391" spans="2:14" x14ac:dyDescent="0.25"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</row>
    <row r="392" spans="2:14" x14ac:dyDescent="0.25"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</row>
    <row r="393" spans="2:14" x14ac:dyDescent="0.25"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</row>
    <row r="394" spans="2:14" x14ac:dyDescent="0.25"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</row>
    <row r="395" spans="2:14" x14ac:dyDescent="0.25"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</row>
    <row r="396" spans="2:14" x14ac:dyDescent="0.25"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</row>
    <row r="397" spans="2:14" x14ac:dyDescent="0.25"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</row>
    <row r="398" spans="2:14" x14ac:dyDescent="0.25"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</row>
    <row r="399" spans="2:14" x14ac:dyDescent="0.25"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</row>
    <row r="400" spans="2:14" x14ac:dyDescent="0.25"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</row>
    <row r="401" spans="2:14" x14ac:dyDescent="0.25"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</row>
    <row r="402" spans="2:14" x14ac:dyDescent="0.25"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</row>
    <row r="403" spans="2:14" x14ac:dyDescent="0.25"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</row>
    <row r="404" spans="2:14" x14ac:dyDescent="0.25"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</row>
    <row r="405" spans="2:14" x14ac:dyDescent="0.25"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</row>
    <row r="406" spans="2:14" x14ac:dyDescent="0.25"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</row>
    <row r="407" spans="2:14" x14ac:dyDescent="0.25"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</row>
    <row r="408" spans="2:14" x14ac:dyDescent="0.25"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</row>
    <row r="409" spans="2:14" x14ac:dyDescent="0.25"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</row>
    <row r="410" spans="2:14" x14ac:dyDescent="0.25"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</row>
    <row r="411" spans="2:14" x14ac:dyDescent="0.25"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</row>
    <row r="412" spans="2:14" x14ac:dyDescent="0.25"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</row>
    <row r="413" spans="2:14" x14ac:dyDescent="0.25"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</row>
    <row r="414" spans="2:14" x14ac:dyDescent="0.25"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</row>
    <row r="415" spans="2:14" x14ac:dyDescent="0.25"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</row>
    <row r="416" spans="2:14" x14ac:dyDescent="0.25"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</row>
    <row r="417" spans="2:14" x14ac:dyDescent="0.25"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</row>
    <row r="418" spans="2:14" x14ac:dyDescent="0.25"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</row>
    <row r="419" spans="2:14" x14ac:dyDescent="0.25"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</row>
    <row r="420" spans="2:14" x14ac:dyDescent="0.25"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</row>
    <row r="421" spans="2:14" x14ac:dyDescent="0.25"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</row>
    <row r="422" spans="2:14" x14ac:dyDescent="0.25"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</row>
    <row r="423" spans="2:14" x14ac:dyDescent="0.25"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</row>
    <row r="424" spans="2:14" x14ac:dyDescent="0.25"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</row>
    <row r="425" spans="2:14" x14ac:dyDescent="0.25"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</row>
    <row r="426" spans="2:14" x14ac:dyDescent="0.25"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</row>
    <row r="427" spans="2:14" x14ac:dyDescent="0.25"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</row>
    <row r="428" spans="2:14" x14ac:dyDescent="0.25"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</row>
    <row r="429" spans="2:14" x14ac:dyDescent="0.25"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</row>
    <row r="430" spans="2:14" x14ac:dyDescent="0.25"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</row>
    <row r="431" spans="2:14" x14ac:dyDescent="0.25"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</row>
    <row r="432" spans="2:14" x14ac:dyDescent="0.25"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</row>
    <row r="433" spans="2:14" x14ac:dyDescent="0.25"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</row>
    <row r="434" spans="2:14" x14ac:dyDescent="0.25"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</row>
    <row r="435" spans="2:14" x14ac:dyDescent="0.25"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</row>
    <row r="436" spans="2:14" x14ac:dyDescent="0.25"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</row>
    <row r="437" spans="2:14" x14ac:dyDescent="0.25"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</row>
    <row r="438" spans="2:14" x14ac:dyDescent="0.25"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</row>
    <row r="439" spans="2:14" x14ac:dyDescent="0.25"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</row>
    <row r="440" spans="2:14" x14ac:dyDescent="0.25"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</row>
    <row r="441" spans="2:14" x14ac:dyDescent="0.25"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</row>
    <row r="442" spans="2:14" x14ac:dyDescent="0.25"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</row>
    <row r="443" spans="2:14" x14ac:dyDescent="0.25"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</row>
    <row r="444" spans="2:14" x14ac:dyDescent="0.25"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</row>
    <row r="445" spans="2:14" x14ac:dyDescent="0.25"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</row>
    <row r="446" spans="2:14" x14ac:dyDescent="0.25"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</row>
    <row r="447" spans="2:14" x14ac:dyDescent="0.25"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</row>
    <row r="448" spans="2:14" x14ac:dyDescent="0.25"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</row>
    <row r="449" spans="2:14" x14ac:dyDescent="0.25"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</row>
    <row r="450" spans="2:14" x14ac:dyDescent="0.25"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</row>
    <row r="451" spans="2:14" x14ac:dyDescent="0.25"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</row>
    <row r="452" spans="2:14" x14ac:dyDescent="0.25"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</row>
    <row r="453" spans="2:14" x14ac:dyDescent="0.25"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</row>
    <row r="454" spans="2:14" x14ac:dyDescent="0.25"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</row>
    <row r="455" spans="2:14" x14ac:dyDescent="0.25"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</row>
    <row r="456" spans="2:14" x14ac:dyDescent="0.25"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</row>
    <row r="457" spans="2:14" x14ac:dyDescent="0.25"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</row>
    <row r="458" spans="2:14" x14ac:dyDescent="0.25"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</row>
    <row r="459" spans="2:14" x14ac:dyDescent="0.25"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</row>
    <row r="460" spans="2:14" x14ac:dyDescent="0.25"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</row>
    <row r="461" spans="2:14" x14ac:dyDescent="0.25"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</row>
    <row r="462" spans="2:14" x14ac:dyDescent="0.25"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</row>
    <row r="463" spans="2:14" x14ac:dyDescent="0.25"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</row>
    <row r="464" spans="2:14" x14ac:dyDescent="0.25"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</row>
    <row r="465" spans="2:14" x14ac:dyDescent="0.25"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</row>
    <row r="466" spans="2:14" x14ac:dyDescent="0.25"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</row>
    <row r="467" spans="2:14" x14ac:dyDescent="0.25"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</row>
    <row r="468" spans="2:14" x14ac:dyDescent="0.25"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</row>
    <row r="469" spans="2:14" x14ac:dyDescent="0.25"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</row>
    <row r="470" spans="2:14" x14ac:dyDescent="0.25"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</row>
    <row r="471" spans="2:14" x14ac:dyDescent="0.25"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</row>
    <row r="472" spans="2:14" x14ac:dyDescent="0.25"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</row>
    <row r="473" spans="2:14" x14ac:dyDescent="0.25"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</row>
    <row r="474" spans="2:14" x14ac:dyDescent="0.25"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</row>
    <row r="475" spans="2:14" x14ac:dyDescent="0.25"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</row>
    <row r="476" spans="2:14" x14ac:dyDescent="0.25"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</row>
    <row r="477" spans="2:14" x14ac:dyDescent="0.25"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</row>
    <row r="478" spans="2:14" x14ac:dyDescent="0.25"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</row>
    <row r="479" spans="2:14" x14ac:dyDescent="0.25"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</row>
    <row r="480" spans="2:14" x14ac:dyDescent="0.25"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</row>
    <row r="481" spans="2:14" x14ac:dyDescent="0.25"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</row>
    <row r="482" spans="2:14" x14ac:dyDescent="0.25"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</row>
    <row r="483" spans="2:14" x14ac:dyDescent="0.25"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</row>
    <row r="484" spans="2:14" x14ac:dyDescent="0.25"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</row>
    <row r="485" spans="2:14" x14ac:dyDescent="0.25"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</row>
    <row r="486" spans="2:14" x14ac:dyDescent="0.25"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</row>
    <row r="487" spans="2:14" x14ac:dyDescent="0.25"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</row>
    <row r="488" spans="2:14" x14ac:dyDescent="0.25"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</row>
    <row r="489" spans="2:14" x14ac:dyDescent="0.25"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</row>
    <row r="490" spans="2:14" x14ac:dyDescent="0.25"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</row>
    <row r="491" spans="2:14" x14ac:dyDescent="0.25"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</row>
    <row r="492" spans="2:14" x14ac:dyDescent="0.25"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</row>
    <row r="493" spans="2:14" x14ac:dyDescent="0.25"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</row>
    <row r="494" spans="2:14" x14ac:dyDescent="0.25"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</row>
    <row r="495" spans="2:14" x14ac:dyDescent="0.25"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</row>
    <row r="496" spans="2:14" x14ac:dyDescent="0.25"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</row>
    <row r="497" spans="2:14" x14ac:dyDescent="0.25"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</row>
    <row r="498" spans="2:14" x14ac:dyDescent="0.25"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</row>
    <row r="499" spans="2:14" x14ac:dyDescent="0.25"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</row>
    <row r="500" spans="2:14" x14ac:dyDescent="0.25"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</row>
    <row r="501" spans="2:14" x14ac:dyDescent="0.25"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</row>
    <row r="502" spans="2:14" x14ac:dyDescent="0.25"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</row>
    <row r="503" spans="2:14" x14ac:dyDescent="0.25"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</row>
    <row r="504" spans="2:14" x14ac:dyDescent="0.25"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</row>
    <row r="505" spans="2:14" x14ac:dyDescent="0.25"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</row>
    <row r="506" spans="2:14" x14ac:dyDescent="0.25"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</row>
  </sheetData>
  <sheetProtection algorithmName="SHA-512" hashValue="CbD2gRKIri3PQUFqr8Ymw+yfnQDmkM3/c14XcRqqmyM/EUB3cFU3bK/8Ug36X3+5z7joHr8HeFh5GP9hm3BKwg==" saltValue="7LCTPMXivLLFrHRj6TrKGg==" spinCount="100000" sheet="1" scenarios="1"/>
  <dataValidations count="8">
    <dataValidation type="list" allowBlank="1" showInputMessage="1" showErrorMessage="1" sqref="E14" xr:uid="{47903BE8-EFDC-4322-8249-DB3631D3C13E}">
      <formula1>$B$1:$G$1</formula1>
    </dataValidation>
    <dataValidation type="list" allowBlank="1" showInputMessage="1" showErrorMessage="1" sqref="F14" xr:uid="{8E3961CD-4CC9-4E8D-B4D5-0051C998FC01}">
      <formula1>$B$2:$D$2</formula1>
    </dataValidation>
    <dataValidation type="list" allowBlank="1" showInputMessage="1" showErrorMessage="1" sqref="C22" xr:uid="{C984E0C6-FE72-4FC3-858F-153EEEED0798}">
      <formula1>$B$3:$C$3</formula1>
    </dataValidation>
    <dataValidation type="list" allowBlank="1" showInputMessage="1" showErrorMessage="1" sqref="C23" xr:uid="{A28149FE-8713-4D00-BB5B-2F167268A447}">
      <formula1>$B$4:$F$4</formula1>
    </dataValidation>
    <dataValidation type="list" allowBlank="1" showInputMessage="1" showErrorMessage="1" sqref="C24" xr:uid="{DEAD9546-2927-46F7-9CDA-8125E0ABB97E}">
      <formula1>$B$5:$D$5</formula1>
    </dataValidation>
    <dataValidation type="list" allowBlank="1" showInputMessage="1" showErrorMessage="1" sqref="C28" xr:uid="{40D3C6EC-083E-4F56-9B63-50FB149E2C6D}">
      <formula1>$B$6:$G$6</formula1>
    </dataValidation>
    <dataValidation type="list" allowBlank="1" showInputMessage="1" showErrorMessage="1" sqref="C29" xr:uid="{6E11937D-2931-4417-833E-816124F97B15}">
      <formula1>$B$7:$D$7</formula1>
    </dataValidation>
    <dataValidation type="list" allowBlank="1" showInputMessage="1" showErrorMessage="1" sqref="C30" xr:uid="{602DAA54-E539-4066-A632-14FE78FA223B}">
      <formula1>$B$8:$D$8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BBCCA-2B1B-447C-BD20-9C6E0E795A51}">
  <dimension ref="B1:N506"/>
  <sheetViews>
    <sheetView topLeftCell="A12" workbookViewId="0">
      <selection activeCell="B14" sqref="B14"/>
    </sheetView>
  </sheetViews>
  <sheetFormatPr baseColWidth="10" defaultColWidth="11.42578125" defaultRowHeight="15" x14ac:dyDescent="0.25"/>
  <cols>
    <col min="1" max="1" width="6.140625" customWidth="1"/>
    <col min="2" max="5" width="25.7109375" customWidth="1"/>
    <col min="6" max="6" width="26.28515625" customWidth="1"/>
    <col min="7" max="7" width="20.5703125" customWidth="1"/>
    <col min="8" max="9" width="50.7109375" customWidth="1"/>
    <col min="10" max="10" width="12" bestFit="1" customWidth="1"/>
    <col min="11" max="12" width="20.7109375" customWidth="1"/>
    <col min="13" max="16" width="25.7109375" customWidth="1"/>
    <col min="17" max="18" width="50.7109375" customWidth="1"/>
  </cols>
  <sheetData>
    <row r="1" spans="2:7" hidden="1" x14ac:dyDescent="0.25">
      <c r="B1" t="s">
        <v>25</v>
      </c>
      <c r="C1" t="s">
        <v>26</v>
      </c>
      <c r="D1" t="s">
        <v>27</v>
      </c>
      <c r="E1" t="s">
        <v>28</v>
      </c>
      <c r="F1" t="s">
        <v>29</v>
      </c>
      <c r="G1" t="s">
        <v>30</v>
      </c>
    </row>
    <row r="2" spans="2:7" hidden="1" x14ac:dyDescent="0.25">
      <c r="B2" t="s">
        <v>31</v>
      </c>
      <c r="C2" t="s">
        <v>32</v>
      </c>
      <c r="D2" t="s">
        <v>33</v>
      </c>
    </row>
    <row r="3" spans="2:7" hidden="1" x14ac:dyDescent="0.25">
      <c r="B3" t="s">
        <v>34</v>
      </c>
      <c r="C3" t="s">
        <v>35</v>
      </c>
    </row>
    <row r="4" spans="2:7" hidden="1" x14ac:dyDescent="0.25">
      <c r="B4" t="s">
        <v>36</v>
      </c>
      <c r="C4" t="s">
        <v>37</v>
      </c>
      <c r="D4" t="s">
        <v>38</v>
      </c>
      <c r="E4" t="s">
        <v>39</v>
      </c>
      <c r="F4" t="s">
        <v>40</v>
      </c>
    </row>
    <row r="5" spans="2:7" hidden="1" x14ac:dyDescent="0.25">
      <c r="B5" t="s">
        <v>41</v>
      </c>
      <c r="C5" t="s">
        <v>42</v>
      </c>
      <c r="D5" t="s">
        <v>43</v>
      </c>
    </row>
    <row r="6" spans="2:7" hidden="1" x14ac:dyDescent="0.25">
      <c r="B6">
        <v>1</v>
      </c>
      <c r="C6">
        <v>2</v>
      </c>
      <c r="D6">
        <v>3</v>
      </c>
      <c r="E6">
        <v>4</v>
      </c>
      <c r="F6">
        <v>5</v>
      </c>
      <c r="G6" t="s">
        <v>44</v>
      </c>
    </row>
    <row r="7" spans="2:7" hidden="1" x14ac:dyDescent="0.25">
      <c r="B7" t="s">
        <v>45</v>
      </c>
      <c r="C7" t="s">
        <v>46</v>
      </c>
      <c r="D7" t="s">
        <v>47</v>
      </c>
    </row>
    <row r="8" spans="2:7" hidden="1" x14ac:dyDescent="0.25">
      <c r="B8" t="s">
        <v>48</v>
      </c>
      <c r="C8" t="s">
        <v>49</v>
      </c>
      <c r="D8" t="s">
        <v>50</v>
      </c>
    </row>
    <row r="9" spans="2:7" hidden="1" x14ac:dyDescent="0.25"/>
    <row r="10" spans="2:7" hidden="1" x14ac:dyDescent="0.25"/>
    <row r="11" spans="2:7" hidden="1" x14ac:dyDescent="0.25"/>
    <row r="13" spans="2:7" ht="28.5" customHeight="1" x14ac:dyDescent="0.25"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</row>
    <row r="14" spans="2:7" ht="15" customHeight="1" x14ac:dyDescent="0.25">
      <c r="B14" s="4"/>
      <c r="C14" s="4"/>
      <c r="D14" s="5"/>
      <c r="E14" s="18"/>
      <c r="F14" s="7"/>
    </row>
    <row r="15" spans="2:7" x14ac:dyDescent="0.25">
      <c r="F15" t="str">
        <f>IF(F14="Aproximación y Alejamiento","Se emitirán informes separados por cada sentido de circulación.","")</f>
        <v/>
      </c>
    </row>
    <row r="16" spans="2:7" x14ac:dyDescent="0.25">
      <c r="B16" s="2" t="s">
        <v>7</v>
      </c>
      <c r="C16" s="2" t="s">
        <v>8</v>
      </c>
      <c r="D16" s="2" t="s">
        <v>9</v>
      </c>
      <c r="E16" s="2" t="s">
        <v>10</v>
      </c>
    </row>
    <row r="17" spans="2:9" x14ac:dyDescent="0.25">
      <c r="B17" s="5" t="s">
        <v>51</v>
      </c>
      <c r="C17" s="6" t="s">
        <v>52</v>
      </c>
      <c r="D17" s="6" t="s">
        <v>53</v>
      </c>
      <c r="E17" s="6" t="s">
        <v>54</v>
      </c>
    </row>
    <row r="19" spans="2:9" ht="30" x14ac:dyDescent="0.25">
      <c r="B19" s="2" t="s">
        <v>55</v>
      </c>
      <c r="C19" s="2" t="s">
        <v>56</v>
      </c>
      <c r="D19" s="2" t="s">
        <v>13</v>
      </c>
      <c r="E19" s="2" t="s">
        <v>14</v>
      </c>
      <c r="F19" s="2" t="s">
        <v>15</v>
      </c>
      <c r="G19" s="2" t="s">
        <v>16</v>
      </c>
      <c r="H19" s="2" t="s">
        <v>17</v>
      </c>
      <c r="I19" s="2" t="s">
        <v>18</v>
      </c>
    </row>
    <row r="20" spans="2:9" ht="15" customHeight="1" x14ac:dyDescent="0.25">
      <c r="B20" s="9" t="s">
        <v>57</v>
      </c>
      <c r="C20" s="9" t="s">
        <v>58</v>
      </c>
      <c r="D20" s="8" t="s">
        <v>70</v>
      </c>
      <c r="E20" s="4"/>
      <c r="F20" s="19"/>
      <c r="G20" s="19"/>
      <c r="H20" s="19"/>
      <c r="I20" s="19"/>
    </row>
    <row r="22" spans="2:9" x14ac:dyDescent="0.25">
      <c r="B22" s="3" t="s">
        <v>59</v>
      </c>
      <c r="C22" s="9"/>
    </row>
    <row r="23" spans="2:9" x14ac:dyDescent="0.25">
      <c r="B23" s="3" t="s">
        <v>60</v>
      </c>
      <c r="C23" s="10"/>
    </row>
    <row r="24" spans="2:9" x14ac:dyDescent="0.25">
      <c r="B24" s="3" t="s">
        <v>61</v>
      </c>
      <c r="C24" s="10" t="s">
        <v>43</v>
      </c>
    </row>
    <row r="25" spans="2:9" ht="30" x14ac:dyDescent="0.25">
      <c r="B25" s="3" t="s">
        <v>62</v>
      </c>
      <c r="C25" s="10"/>
    </row>
    <row r="26" spans="2:9" ht="45" x14ac:dyDescent="0.25">
      <c r="B26" s="3" t="s">
        <v>63</v>
      </c>
      <c r="C26" s="10"/>
    </row>
    <row r="27" spans="2:9" x14ac:dyDescent="0.25">
      <c r="C27" s="11"/>
    </row>
    <row r="28" spans="2:9" ht="30" x14ac:dyDescent="0.25">
      <c r="B28" s="3" t="s">
        <v>64</v>
      </c>
      <c r="C28" s="9"/>
    </row>
    <row r="29" spans="2:9" ht="30" x14ac:dyDescent="0.25">
      <c r="B29" s="3" t="s">
        <v>65</v>
      </c>
      <c r="C29" s="10"/>
    </row>
    <row r="30" spans="2:9" x14ac:dyDescent="0.25">
      <c r="B30" s="3" t="s">
        <v>66</v>
      </c>
      <c r="C30" s="10"/>
    </row>
    <row r="31" spans="2:9" x14ac:dyDescent="0.25">
      <c r="B31" s="3" t="s">
        <v>67</v>
      </c>
      <c r="C31" s="10"/>
      <c r="D31" s="1" t="str">
        <f>IF(C31="","","El número de velocidades de referencia para la calibración del ítem se establecerán según esta información y la Tabla 1 de la Resolución No. 010-DIR-2025-ANT")</f>
        <v/>
      </c>
    </row>
    <row r="33" spans="2:14" x14ac:dyDescent="0.25">
      <c r="B33" s="2" t="s">
        <v>68</v>
      </c>
    </row>
    <row r="34" spans="2:14" x14ac:dyDescent="0.25">
      <c r="B34" t="s">
        <v>69</v>
      </c>
    </row>
    <row r="35" spans="2:14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2:14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2:14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2:14" x14ac:dyDescent="0.25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pans="2:14" x14ac:dyDescent="0.2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spans="2:14" x14ac:dyDescent="0.25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spans="2:14" x14ac:dyDescent="0.25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2:14" x14ac:dyDescent="0.25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 x14ac:dyDescent="0.2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2:14" x14ac:dyDescent="0.25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pans="2:14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2:14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2:14" x14ac:dyDescent="0.25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2:14" x14ac:dyDescent="0.25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 x14ac:dyDescent="0.25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 x14ac:dyDescent="0.25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2:14" x14ac:dyDescent="0.2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pans="2:14" x14ac:dyDescent="0.25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pans="2:14" x14ac:dyDescent="0.25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spans="2:14" x14ac:dyDescent="0.25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</row>
    <row r="55" spans="2:14" x14ac:dyDescent="0.25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2:14" x14ac:dyDescent="0.25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2:14" x14ac:dyDescent="0.25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</row>
    <row r="58" spans="2:14" x14ac:dyDescent="0.25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</row>
    <row r="59" spans="2:14" x14ac:dyDescent="0.25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</row>
    <row r="60" spans="2:14" x14ac:dyDescent="0.25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</row>
    <row r="61" spans="2:14" x14ac:dyDescent="0.25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</row>
    <row r="62" spans="2:14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2:14" x14ac:dyDescent="0.25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</row>
    <row r="64" spans="2:14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spans="2:14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spans="2:14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spans="2:14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</row>
    <row r="68" spans="2:14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</row>
    <row r="69" spans="2:14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</row>
    <row r="70" spans="2:14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</row>
    <row r="71" spans="2:14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</row>
    <row r="72" spans="2:14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</row>
    <row r="73" spans="2:14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</row>
    <row r="74" spans="2:14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</row>
    <row r="75" spans="2:14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</row>
    <row r="77" spans="2:14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</row>
    <row r="78" spans="2:14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2:14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</row>
    <row r="80" spans="2:14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</row>
    <row r="81" spans="2:14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</row>
    <row r="82" spans="2:14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2:14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</row>
    <row r="84" spans="2:14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</row>
    <row r="85" spans="2:14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</row>
    <row r="86" spans="2:14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</row>
    <row r="87" spans="2:14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</row>
    <row r="88" spans="2:14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2:14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</row>
    <row r="90" spans="2:14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</row>
    <row r="91" spans="2:14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</row>
    <row r="92" spans="2:14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</row>
    <row r="93" spans="2:14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</row>
    <row r="94" spans="2:14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</row>
    <row r="95" spans="2:14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</row>
    <row r="96" spans="2:14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</row>
    <row r="97" spans="2:14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</row>
    <row r="98" spans="2:14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</row>
    <row r="99" spans="2:14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</row>
    <row r="100" spans="2:14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</row>
    <row r="101" spans="2:14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</row>
    <row r="102" spans="2:14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</row>
    <row r="103" spans="2:14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</row>
    <row r="104" spans="2:14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</row>
    <row r="105" spans="2:14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</row>
    <row r="106" spans="2:14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</row>
    <row r="107" spans="2:14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</row>
    <row r="108" spans="2:14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</row>
    <row r="109" spans="2:14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</row>
    <row r="110" spans="2:14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</row>
    <row r="111" spans="2:14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</row>
    <row r="112" spans="2:14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</row>
    <row r="113" spans="2:14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</row>
    <row r="114" spans="2:14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</row>
    <row r="115" spans="2:14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</row>
    <row r="116" spans="2:14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</row>
    <row r="117" spans="2:14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</row>
    <row r="118" spans="2:14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</row>
    <row r="119" spans="2:14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</row>
    <row r="120" spans="2:14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</row>
    <row r="121" spans="2:14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</row>
    <row r="122" spans="2:14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</row>
    <row r="123" spans="2:14" x14ac:dyDescent="0.25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</row>
    <row r="124" spans="2:14" x14ac:dyDescent="0.25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</row>
    <row r="125" spans="2:14" x14ac:dyDescent="0.25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</row>
    <row r="126" spans="2:14" x14ac:dyDescent="0.25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</row>
    <row r="127" spans="2:14" x14ac:dyDescent="0.25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</row>
    <row r="128" spans="2:14" x14ac:dyDescent="0.25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</row>
    <row r="129" spans="2:14" x14ac:dyDescent="0.25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</row>
    <row r="130" spans="2:14" x14ac:dyDescent="0.25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</row>
    <row r="131" spans="2:14" x14ac:dyDescent="0.25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</row>
    <row r="132" spans="2:14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</row>
    <row r="133" spans="2:14" x14ac:dyDescent="0.25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</row>
    <row r="134" spans="2:14" x14ac:dyDescent="0.25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</row>
    <row r="135" spans="2:14" x14ac:dyDescent="0.25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</row>
    <row r="136" spans="2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2:14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</row>
    <row r="138" spans="2:14" x14ac:dyDescent="0.25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</row>
    <row r="139" spans="2:14" x14ac:dyDescent="0.25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</row>
    <row r="140" spans="2:14" x14ac:dyDescent="0.25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</row>
    <row r="141" spans="2:14" x14ac:dyDescent="0.25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</row>
    <row r="142" spans="2:14" x14ac:dyDescent="0.25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</row>
    <row r="143" spans="2:14" x14ac:dyDescent="0.25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</row>
    <row r="144" spans="2:14" x14ac:dyDescent="0.25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</row>
    <row r="145" spans="2:14" x14ac:dyDescent="0.25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</row>
    <row r="146" spans="2:14" x14ac:dyDescent="0.25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</row>
    <row r="147" spans="2:14" x14ac:dyDescent="0.25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</row>
    <row r="148" spans="2:14" x14ac:dyDescent="0.25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</row>
    <row r="149" spans="2:14" x14ac:dyDescent="0.25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</row>
    <row r="150" spans="2:14" x14ac:dyDescent="0.25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</row>
    <row r="151" spans="2:14" x14ac:dyDescent="0.25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</row>
    <row r="152" spans="2:14" x14ac:dyDescent="0.25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</row>
    <row r="153" spans="2:14" x14ac:dyDescent="0.25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</row>
    <row r="154" spans="2:14" x14ac:dyDescent="0.25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</row>
    <row r="155" spans="2:14" x14ac:dyDescent="0.25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</row>
    <row r="156" spans="2:14" x14ac:dyDescent="0.25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spans="2:14" x14ac:dyDescent="0.25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</row>
    <row r="158" spans="2:14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</row>
    <row r="159" spans="2:14" x14ac:dyDescent="0.25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</row>
    <row r="160" spans="2:14" x14ac:dyDescent="0.25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</row>
    <row r="161" spans="2:14" x14ac:dyDescent="0.25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</row>
    <row r="162" spans="2:14" x14ac:dyDescent="0.25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</row>
    <row r="163" spans="2:14" x14ac:dyDescent="0.25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</row>
    <row r="164" spans="2:14" x14ac:dyDescent="0.25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</row>
    <row r="165" spans="2:14" x14ac:dyDescent="0.25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</row>
    <row r="166" spans="2:14" x14ac:dyDescent="0.25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</row>
    <row r="167" spans="2:14" x14ac:dyDescent="0.25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</row>
    <row r="168" spans="2:14" x14ac:dyDescent="0.25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</row>
    <row r="169" spans="2:14" x14ac:dyDescent="0.25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</row>
    <row r="170" spans="2:14" x14ac:dyDescent="0.25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</row>
    <row r="171" spans="2:14" x14ac:dyDescent="0.25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</row>
    <row r="172" spans="2:14" x14ac:dyDescent="0.25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</row>
    <row r="173" spans="2:14" x14ac:dyDescent="0.25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</row>
    <row r="174" spans="2:14" x14ac:dyDescent="0.25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</row>
    <row r="175" spans="2:14" x14ac:dyDescent="0.25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</row>
    <row r="176" spans="2:14" x14ac:dyDescent="0.25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</row>
    <row r="177" spans="2:14" x14ac:dyDescent="0.25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</row>
    <row r="178" spans="2:14" x14ac:dyDescent="0.25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</row>
    <row r="179" spans="2:14" x14ac:dyDescent="0.25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</row>
    <row r="180" spans="2:14" x14ac:dyDescent="0.25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</row>
    <row r="181" spans="2:14" x14ac:dyDescent="0.2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</row>
    <row r="182" spans="2:14" x14ac:dyDescent="0.2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</row>
    <row r="183" spans="2:14" x14ac:dyDescent="0.2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</row>
    <row r="184" spans="2:14" x14ac:dyDescent="0.2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</row>
    <row r="185" spans="2:14" x14ac:dyDescent="0.2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</row>
    <row r="186" spans="2:14" x14ac:dyDescent="0.2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</row>
    <row r="187" spans="2:14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</row>
    <row r="188" spans="2:14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</row>
    <row r="189" spans="2:14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</row>
    <row r="190" spans="2:14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</row>
    <row r="191" spans="2:14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</row>
    <row r="192" spans="2:14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</row>
    <row r="193" spans="2:14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</row>
    <row r="194" spans="2:14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</row>
    <row r="195" spans="2:14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</row>
    <row r="196" spans="2:14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</row>
    <row r="197" spans="2:14" x14ac:dyDescent="0.2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</row>
    <row r="198" spans="2:14" x14ac:dyDescent="0.25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</row>
    <row r="199" spans="2:14" x14ac:dyDescent="0.25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</row>
    <row r="200" spans="2:14" x14ac:dyDescent="0.25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</row>
    <row r="201" spans="2:14" x14ac:dyDescent="0.25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</row>
    <row r="202" spans="2:14" x14ac:dyDescent="0.25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</row>
    <row r="203" spans="2:14" x14ac:dyDescent="0.25"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</row>
    <row r="204" spans="2:14" x14ac:dyDescent="0.25"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</row>
    <row r="205" spans="2:14" x14ac:dyDescent="0.25"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</row>
    <row r="206" spans="2:14" x14ac:dyDescent="0.25"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spans="2:14" x14ac:dyDescent="0.25"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</row>
    <row r="208" spans="2:14" x14ac:dyDescent="0.25"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</row>
    <row r="209" spans="2:14" x14ac:dyDescent="0.25"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</row>
    <row r="210" spans="2:14" x14ac:dyDescent="0.25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</row>
    <row r="211" spans="2:14" x14ac:dyDescent="0.25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</row>
    <row r="212" spans="2:14" x14ac:dyDescent="0.25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</row>
    <row r="213" spans="2:14" x14ac:dyDescent="0.25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</row>
    <row r="214" spans="2:14" x14ac:dyDescent="0.25"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</row>
    <row r="215" spans="2:14" x14ac:dyDescent="0.25"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</row>
    <row r="216" spans="2:14" x14ac:dyDescent="0.25"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</row>
    <row r="217" spans="2:14" x14ac:dyDescent="0.25"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</row>
    <row r="218" spans="2:14" x14ac:dyDescent="0.25"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</row>
    <row r="219" spans="2:14" x14ac:dyDescent="0.25"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</row>
    <row r="220" spans="2:14" x14ac:dyDescent="0.25"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</row>
    <row r="221" spans="2:14" x14ac:dyDescent="0.25"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</row>
    <row r="222" spans="2:14" x14ac:dyDescent="0.25"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</row>
    <row r="223" spans="2:14" x14ac:dyDescent="0.25"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</row>
    <row r="224" spans="2:14" x14ac:dyDescent="0.25"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</row>
    <row r="225" spans="2:14" x14ac:dyDescent="0.25"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</row>
    <row r="226" spans="2:14" x14ac:dyDescent="0.25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</row>
    <row r="227" spans="2:14" x14ac:dyDescent="0.25"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</row>
    <row r="228" spans="2:14" x14ac:dyDescent="0.25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</row>
    <row r="229" spans="2:14" x14ac:dyDescent="0.25"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</row>
    <row r="230" spans="2:14" x14ac:dyDescent="0.25"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</row>
    <row r="231" spans="2:14" x14ac:dyDescent="0.25"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</row>
    <row r="232" spans="2:14" x14ac:dyDescent="0.25"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</row>
    <row r="233" spans="2:14" x14ac:dyDescent="0.25"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</row>
    <row r="234" spans="2:14" x14ac:dyDescent="0.25"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</row>
    <row r="235" spans="2:14" x14ac:dyDescent="0.25"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</row>
    <row r="236" spans="2:14" x14ac:dyDescent="0.25"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</row>
    <row r="237" spans="2:14" x14ac:dyDescent="0.25"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</row>
    <row r="238" spans="2:14" x14ac:dyDescent="0.25"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</row>
    <row r="239" spans="2:14" x14ac:dyDescent="0.25"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</row>
    <row r="240" spans="2:14" x14ac:dyDescent="0.25"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</row>
    <row r="241" spans="2:14" x14ac:dyDescent="0.25"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</row>
    <row r="242" spans="2:14" x14ac:dyDescent="0.25"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</row>
    <row r="243" spans="2:14" x14ac:dyDescent="0.25"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</row>
    <row r="244" spans="2:14" x14ac:dyDescent="0.25"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</row>
    <row r="245" spans="2:14" x14ac:dyDescent="0.25"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</row>
    <row r="246" spans="2:14" x14ac:dyDescent="0.25"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</row>
    <row r="247" spans="2:14" x14ac:dyDescent="0.25"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</row>
    <row r="248" spans="2:14" x14ac:dyDescent="0.25"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</row>
    <row r="249" spans="2:14" x14ac:dyDescent="0.25"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</row>
    <row r="250" spans="2:14" x14ac:dyDescent="0.25"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</row>
    <row r="251" spans="2:14" x14ac:dyDescent="0.25"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</row>
    <row r="252" spans="2:14" x14ac:dyDescent="0.25"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</row>
    <row r="253" spans="2:14" x14ac:dyDescent="0.25"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</row>
    <row r="254" spans="2:14" x14ac:dyDescent="0.25"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</row>
    <row r="255" spans="2:14" x14ac:dyDescent="0.25"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</row>
    <row r="256" spans="2:14" x14ac:dyDescent="0.25"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</row>
    <row r="257" spans="2:14" x14ac:dyDescent="0.25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</row>
    <row r="258" spans="2:14" x14ac:dyDescent="0.25"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</row>
    <row r="259" spans="2:14" x14ac:dyDescent="0.25"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</row>
    <row r="260" spans="2:14" x14ac:dyDescent="0.25"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</row>
    <row r="261" spans="2:14" x14ac:dyDescent="0.25"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</row>
    <row r="262" spans="2:14" x14ac:dyDescent="0.25"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</row>
    <row r="263" spans="2:14" x14ac:dyDescent="0.25"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</row>
    <row r="264" spans="2:14" x14ac:dyDescent="0.25"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</row>
    <row r="265" spans="2:14" x14ac:dyDescent="0.25"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</row>
    <row r="266" spans="2:14" x14ac:dyDescent="0.25"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</row>
    <row r="267" spans="2:14" x14ac:dyDescent="0.25"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</row>
    <row r="268" spans="2:14" x14ac:dyDescent="0.25"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</row>
    <row r="269" spans="2:14" x14ac:dyDescent="0.25"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</row>
    <row r="270" spans="2:14" x14ac:dyDescent="0.25"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</row>
    <row r="271" spans="2:14" x14ac:dyDescent="0.25"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</row>
    <row r="272" spans="2:14" x14ac:dyDescent="0.25"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</row>
    <row r="273" spans="2:14" x14ac:dyDescent="0.25"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</row>
    <row r="274" spans="2:14" x14ac:dyDescent="0.25"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</row>
    <row r="275" spans="2:14" x14ac:dyDescent="0.25"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</row>
    <row r="276" spans="2:14" x14ac:dyDescent="0.25"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</row>
    <row r="277" spans="2:14" x14ac:dyDescent="0.25"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</row>
    <row r="278" spans="2:14" x14ac:dyDescent="0.25"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</row>
    <row r="279" spans="2:14" x14ac:dyDescent="0.25"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</row>
    <row r="280" spans="2:14" x14ac:dyDescent="0.25"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</row>
    <row r="281" spans="2:14" x14ac:dyDescent="0.25"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</row>
    <row r="282" spans="2:14" x14ac:dyDescent="0.25"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</row>
    <row r="283" spans="2:14" x14ac:dyDescent="0.25"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</row>
    <row r="284" spans="2:14" x14ac:dyDescent="0.25"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</row>
    <row r="285" spans="2:14" x14ac:dyDescent="0.25"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</row>
    <row r="286" spans="2:14" x14ac:dyDescent="0.25"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</row>
    <row r="287" spans="2:14" x14ac:dyDescent="0.25"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</row>
    <row r="288" spans="2:14" x14ac:dyDescent="0.25"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spans="2:14" x14ac:dyDescent="0.25"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</row>
    <row r="290" spans="2:14" x14ac:dyDescent="0.25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</row>
    <row r="291" spans="2:14" x14ac:dyDescent="0.25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</row>
    <row r="292" spans="2:14" x14ac:dyDescent="0.25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</row>
    <row r="293" spans="2:14" x14ac:dyDescent="0.25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</row>
    <row r="294" spans="2:14" x14ac:dyDescent="0.25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spans="2:14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</row>
    <row r="296" spans="2:14" x14ac:dyDescent="0.25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</row>
    <row r="297" spans="2:14" x14ac:dyDescent="0.25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</row>
    <row r="298" spans="2:14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</row>
    <row r="299" spans="2:14" x14ac:dyDescent="0.25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</row>
    <row r="300" spans="2:14" x14ac:dyDescent="0.25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spans="2:14" x14ac:dyDescent="0.25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</row>
    <row r="302" spans="2:14" x14ac:dyDescent="0.25"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</row>
    <row r="303" spans="2:14" x14ac:dyDescent="0.25"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</row>
    <row r="304" spans="2:14" x14ac:dyDescent="0.25"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</row>
    <row r="305" spans="2:14" x14ac:dyDescent="0.25"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</row>
    <row r="306" spans="2:14" x14ac:dyDescent="0.25"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</row>
    <row r="307" spans="2:14" x14ac:dyDescent="0.25"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</row>
    <row r="308" spans="2:14" x14ac:dyDescent="0.25"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</row>
    <row r="309" spans="2:14" x14ac:dyDescent="0.25"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</row>
    <row r="310" spans="2:14" x14ac:dyDescent="0.25"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</row>
    <row r="311" spans="2:14" x14ac:dyDescent="0.25"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</row>
    <row r="312" spans="2:14" x14ac:dyDescent="0.25"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</row>
    <row r="313" spans="2:14" x14ac:dyDescent="0.25"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</row>
    <row r="314" spans="2:14" x14ac:dyDescent="0.25"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</row>
    <row r="315" spans="2:14" x14ac:dyDescent="0.25"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</row>
    <row r="316" spans="2:14" x14ac:dyDescent="0.25"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</row>
    <row r="317" spans="2:14" x14ac:dyDescent="0.25"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</row>
    <row r="318" spans="2:14" x14ac:dyDescent="0.25"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</row>
    <row r="319" spans="2:14" x14ac:dyDescent="0.25"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</row>
    <row r="320" spans="2:14" x14ac:dyDescent="0.25"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</row>
    <row r="321" spans="2:14" x14ac:dyDescent="0.25"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</row>
    <row r="322" spans="2:14" x14ac:dyDescent="0.25"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</row>
    <row r="323" spans="2:14" x14ac:dyDescent="0.25"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</row>
    <row r="324" spans="2:14" x14ac:dyDescent="0.25"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</row>
    <row r="325" spans="2:14" x14ac:dyDescent="0.25"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</row>
    <row r="326" spans="2:14" x14ac:dyDescent="0.25"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</row>
    <row r="327" spans="2:14" x14ac:dyDescent="0.25"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</row>
    <row r="328" spans="2:14" x14ac:dyDescent="0.25"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</row>
    <row r="329" spans="2:14" x14ac:dyDescent="0.25"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</row>
    <row r="330" spans="2:14" x14ac:dyDescent="0.25"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</row>
    <row r="331" spans="2:14" x14ac:dyDescent="0.25"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</row>
    <row r="332" spans="2:14" x14ac:dyDescent="0.25"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</row>
    <row r="333" spans="2:14" x14ac:dyDescent="0.25"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</row>
    <row r="334" spans="2:14" x14ac:dyDescent="0.25"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</row>
    <row r="335" spans="2:14" x14ac:dyDescent="0.25"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</row>
    <row r="336" spans="2:14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</row>
    <row r="337" spans="2:14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</row>
    <row r="338" spans="2:14" x14ac:dyDescent="0.25"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</row>
    <row r="339" spans="2:14" x14ac:dyDescent="0.25"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</row>
    <row r="340" spans="2:14" x14ac:dyDescent="0.25"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</row>
    <row r="341" spans="2:14" x14ac:dyDescent="0.25"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</row>
    <row r="342" spans="2:14" x14ac:dyDescent="0.25"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</row>
    <row r="343" spans="2:14" x14ac:dyDescent="0.25"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</row>
    <row r="344" spans="2:14" x14ac:dyDescent="0.25"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</row>
    <row r="345" spans="2:14" x14ac:dyDescent="0.25"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</row>
    <row r="346" spans="2:14" x14ac:dyDescent="0.25"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</row>
    <row r="347" spans="2:14" x14ac:dyDescent="0.25"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</row>
    <row r="348" spans="2:14" x14ac:dyDescent="0.25"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</row>
    <row r="349" spans="2:14" x14ac:dyDescent="0.25"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</row>
    <row r="350" spans="2:14" x14ac:dyDescent="0.25"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</row>
    <row r="351" spans="2:14" x14ac:dyDescent="0.25"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</row>
    <row r="352" spans="2:14" x14ac:dyDescent="0.25"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</row>
    <row r="353" spans="2:14" x14ac:dyDescent="0.25"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</row>
    <row r="354" spans="2:14" x14ac:dyDescent="0.25"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</row>
    <row r="355" spans="2:14" x14ac:dyDescent="0.25"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</row>
    <row r="356" spans="2:14" x14ac:dyDescent="0.25"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</row>
    <row r="357" spans="2:14" x14ac:dyDescent="0.25"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</row>
    <row r="358" spans="2:14" x14ac:dyDescent="0.25"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</row>
    <row r="359" spans="2:14" x14ac:dyDescent="0.25"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</row>
    <row r="360" spans="2:14" x14ac:dyDescent="0.25"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</row>
    <row r="361" spans="2:14" x14ac:dyDescent="0.25"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</row>
    <row r="362" spans="2:14" x14ac:dyDescent="0.25"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</row>
    <row r="363" spans="2:14" x14ac:dyDescent="0.25"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</row>
    <row r="364" spans="2:14" x14ac:dyDescent="0.25"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</row>
    <row r="365" spans="2:14" x14ac:dyDescent="0.25"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</row>
    <row r="366" spans="2:14" x14ac:dyDescent="0.25"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</row>
    <row r="367" spans="2:14" x14ac:dyDescent="0.25"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</row>
    <row r="368" spans="2:14" x14ac:dyDescent="0.25"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</row>
    <row r="369" spans="2:14" x14ac:dyDescent="0.25"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</row>
    <row r="370" spans="2:14" x14ac:dyDescent="0.25"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</row>
    <row r="371" spans="2:14" x14ac:dyDescent="0.25"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</row>
    <row r="372" spans="2:14" x14ac:dyDescent="0.25"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</row>
    <row r="373" spans="2:14" x14ac:dyDescent="0.25"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</row>
    <row r="374" spans="2:14" x14ac:dyDescent="0.25"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</row>
    <row r="375" spans="2:14" x14ac:dyDescent="0.25"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</row>
    <row r="376" spans="2:14" x14ac:dyDescent="0.25"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</row>
    <row r="377" spans="2:14" x14ac:dyDescent="0.25"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</row>
    <row r="378" spans="2:14" x14ac:dyDescent="0.25"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</row>
    <row r="379" spans="2:14" x14ac:dyDescent="0.25"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</row>
    <row r="380" spans="2:14" x14ac:dyDescent="0.25"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</row>
    <row r="381" spans="2:14" x14ac:dyDescent="0.25"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</row>
    <row r="382" spans="2:14" x14ac:dyDescent="0.25"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</row>
    <row r="383" spans="2:14" x14ac:dyDescent="0.25"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</row>
    <row r="384" spans="2:14" x14ac:dyDescent="0.25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</row>
    <row r="385" spans="2:14" x14ac:dyDescent="0.25"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</row>
    <row r="386" spans="2:14" x14ac:dyDescent="0.25"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</row>
    <row r="387" spans="2:14" x14ac:dyDescent="0.25"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</row>
    <row r="388" spans="2:14" x14ac:dyDescent="0.25"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</row>
    <row r="389" spans="2:14" x14ac:dyDescent="0.25"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</row>
    <row r="390" spans="2:14" x14ac:dyDescent="0.25"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</row>
    <row r="391" spans="2:14" x14ac:dyDescent="0.25"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</row>
    <row r="392" spans="2:14" x14ac:dyDescent="0.25"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</row>
    <row r="393" spans="2:14" x14ac:dyDescent="0.25"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</row>
    <row r="394" spans="2:14" x14ac:dyDescent="0.25"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</row>
    <row r="395" spans="2:14" x14ac:dyDescent="0.25"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</row>
    <row r="396" spans="2:14" x14ac:dyDescent="0.25"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</row>
    <row r="397" spans="2:14" x14ac:dyDescent="0.25"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</row>
    <row r="398" spans="2:14" x14ac:dyDescent="0.25"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</row>
    <row r="399" spans="2:14" x14ac:dyDescent="0.25"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</row>
    <row r="400" spans="2:14" x14ac:dyDescent="0.25"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</row>
    <row r="401" spans="2:14" x14ac:dyDescent="0.25"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</row>
    <row r="402" spans="2:14" x14ac:dyDescent="0.25"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</row>
    <row r="403" spans="2:14" x14ac:dyDescent="0.25"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</row>
    <row r="404" spans="2:14" x14ac:dyDescent="0.25"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</row>
    <row r="405" spans="2:14" x14ac:dyDescent="0.25"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</row>
    <row r="406" spans="2:14" x14ac:dyDescent="0.25"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</row>
    <row r="407" spans="2:14" x14ac:dyDescent="0.25"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</row>
    <row r="408" spans="2:14" x14ac:dyDescent="0.25"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</row>
    <row r="409" spans="2:14" x14ac:dyDescent="0.25"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</row>
    <row r="410" spans="2:14" x14ac:dyDescent="0.25"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</row>
    <row r="411" spans="2:14" x14ac:dyDescent="0.25"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</row>
    <row r="412" spans="2:14" x14ac:dyDescent="0.25"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</row>
    <row r="413" spans="2:14" x14ac:dyDescent="0.25"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</row>
    <row r="414" spans="2:14" x14ac:dyDescent="0.25"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</row>
    <row r="415" spans="2:14" x14ac:dyDescent="0.25"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</row>
    <row r="416" spans="2:14" x14ac:dyDescent="0.25"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</row>
    <row r="417" spans="2:14" x14ac:dyDescent="0.25"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</row>
    <row r="418" spans="2:14" x14ac:dyDescent="0.25"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</row>
    <row r="419" spans="2:14" x14ac:dyDescent="0.25"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</row>
    <row r="420" spans="2:14" x14ac:dyDescent="0.25"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</row>
    <row r="421" spans="2:14" x14ac:dyDescent="0.25"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</row>
    <row r="422" spans="2:14" x14ac:dyDescent="0.25"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</row>
    <row r="423" spans="2:14" x14ac:dyDescent="0.25"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</row>
    <row r="424" spans="2:14" x14ac:dyDescent="0.25"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</row>
    <row r="425" spans="2:14" x14ac:dyDescent="0.25"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</row>
    <row r="426" spans="2:14" x14ac:dyDescent="0.25"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</row>
    <row r="427" spans="2:14" x14ac:dyDescent="0.25"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</row>
    <row r="428" spans="2:14" x14ac:dyDescent="0.25"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</row>
    <row r="429" spans="2:14" x14ac:dyDescent="0.25"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</row>
    <row r="430" spans="2:14" x14ac:dyDescent="0.25"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</row>
    <row r="431" spans="2:14" x14ac:dyDescent="0.25"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</row>
    <row r="432" spans="2:14" x14ac:dyDescent="0.25"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</row>
    <row r="433" spans="2:14" x14ac:dyDescent="0.25"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</row>
    <row r="434" spans="2:14" x14ac:dyDescent="0.25"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</row>
    <row r="435" spans="2:14" x14ac:dyDescent="0.25"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</row>
    <row r="436" spans="2:14" x14ac:dyDescent="0.25"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</row>
    <row r="437" spans="2:14" x14ac:dyDescent="0.25"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</row>
    <row r="438" spans="2:14" x14ac:dyDescent="0.25"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</row>
    <row r="439" spans="2:14" x14ac:dyDescent="0.25"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</row>
    <row r="440" spans="2:14" x14ac:dyDescent="0.25"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</row>
    <row r="441" spans="2:14" x14ac:dyDescent="0.25"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</row>
    <row r="442" spans="2:14" x14ac:dyDescent="0.25"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</row>
    <row r="443" spans="2:14" x14ac:dyDescent="0.25"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</row>
    <row r="444" spans="2:14" x14ac:dyDescent="0.25"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</row>
    <row r="445" spans="2:14" x14ac:dyDescent="0.25"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</row>
    <row r="446" spans="2:14" x14ac:dyDescent="0.25"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</row>
    <row r="447" spans="2:14" x14ac:dyDescent="0.25"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</row>
    <row r="448" spans="2:14" x14ac:dyDescent="0.25"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</row>
    <row r="449" spans="2:14" x14ac:dyDescent="0.25"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</row>
    <row r="450" spans="2:14" x14ac:dyDescent="0.25"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</row>
    <row r="451" spans="2:14" x14ac:dyDescent="0.25"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</row>
    <row r="452" spans="2:14" x14ac:dyDescent="0.25"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</row>
    <row r="453" spans="2:14" x14ac:dyDescent="0.25"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</row>
    <row r="454" spans="2:14" x14ac:dyDescent="0.25"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</row>
    <row r="455" spans="2:14" x14ac:dyDescent="0.25"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</row>
    <row r="456" spans="2:14" x14ac:dyDescent="0.25"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</row>
    <row r="457" spans="2:14" x14ac:dyDescent="0.25"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</row>
    <row r="458" spans="2:14" x14ac:dyDescent="0.25"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</row>
    <row r="459" spans="2:14" x14ac:dyDescent="0.25"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</row>
    <row r="460" spans="2:14" x14ac:dyDescent="0.25"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</row>
    <row r="461" spans="2:14" x14ac:dyDescent="0.25"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</row>
    <row r="462" spans="2:14" x14ac:dyDescent="0.25"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</row>
    <row r="463" spans="2:14" x14ac:dyDescent="0.25"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</row>
    <row r="464" spans="2:14" x14ac:dyDescent="0.25"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</row>
    <row r="465" spans="2:14" x14ac:dyDescent="0.25"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</row>
    <row r="466" spans="2:14" x14ac:dyDescent="0.25"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</row>
    <row r="467" spans="2:14" x14ac:dyDescent="0.25"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</row>
    <row r="468" spans="2:14" x14ac:dyDescent="0.25"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</row>
    <row r="469" spans="2:14" x14ac:dyDescent="0.25"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</row>
    <row r="470" spans="2:14" x14ac:dyDescent="0.25"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</row>
    <row r="471" spans="2:14" x14ac:dyDescent="0.25"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</row>
    <row r="472" spans="2:14" x14ac:dyDescent="0.25"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</row>
    <row r="473" spans="2:14" x14ac:dyDescent="0.25"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</row>
    <row r="474" spans="2:14" x14ac:dyDescent="0.25"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</row>
    <row r="475" spans="2:14" x14ac:dyDescent="0.25"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</row>
    <row r="476" spans="2:14" x14ac:dyDescent="0.25"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</row>
    <row r="477" spans="2:14" x14ac:dyDescent="0.25"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</row>
    <row r="478" spans="2:14" x14ac:dyDescent="0.25"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</row>
    <row r="479" spans="2:14" x14ac:dyDescent="0.25"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</row>
    <row r="480" spans="2:14" x14ac:dyDescent="0.25"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</row>
    <row r="481" spans="2:14" x14ac:dyDescent="0.25"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</row>
    <row r="482" spans="2:14" x14ac:dyDescent="0.25"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</row>
    <row r="483" spans="2:14" x14ac:dyDescent="0.25"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</row>
    <row r="484" spans="2:14" x14ac:dyDescent="0.25"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</row>
    <row r="485" spans="2:14" x14ac:dyDescent="0.25"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</row>
    <row r="486" spans="2:14" x14ac:dyDescent="0.25"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</row>
    <row r="487" spans="2:14" x14ac:dyDescent="0.25"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</row>
    <row r="488" spans="2:14" x14ac:dyDescent="0.25"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</row>
    <row r="489" spans="2:14" x14ac:dyDescent="0.25"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</row>
    <row r="490" spans="2:14" x14ac:dyDescent="0.25"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</row>
    <row r="491" spans="2:14" x14ac:dyDescent="0.25"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</row>
    <row r="492" spans="2:14" x14ac:dyDescent="0.25"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</row>
    <row r="493" spans="2:14" x14ac:dyDescent="0.25"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</row>
    <row r="494" spans="2:14" x14ac:dyDescent="0.25"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</row>
    <row r="495" spans="2:14" x14ac:dyDescent="0.25"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</row>
    <row r="496" spans="2:14" x14ac:dyDescent="0.25"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</row>
    <row r="497" spans="2:14" x14ac:dyDescent="0.25"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</row>
    <row r="498" spans="2:14" x14ac:dyDescent="0.25"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</row>
    <row r="499" spans="2:14" x14ac:dyDescent="0.25"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</row>
    <row r="500" spans="2:14" x14ac:dyDescent="0.25"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</row>
    <row r="501" spans="2:14" x14ac:dyDescent="0.25"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</row>
    <row r="502" spans="2:14" x14ac:dyDescent="0.25"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</row>
    <row r="503" spans="2:14" x14ac:dyDescent="0.25"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</row>
    <row r="504" spans="2:14" x14ac:dyDescent="0.25"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</row>
    <row r="505" spans="2:14" x14ac:dyDescent="0.25"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</row>
    <row r="506" spans="2:14" x14ac:dyDescent="0.25"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</row>
  </sheetData>
  <sheetProtection algorithmName="SHA-512" hashValue="HVC2Nb8ozBFG/nEobGP6WFE1UzNdEBuCq/8y1AHGUUATrxx+YHWoqv749Bz8eELzmzQPN4N1UyB3XTBKOok9gg==" saltValue="X7o13bmXiu4es4pFqytfqw==" spinCount="100000" sheet="1" scenarios="1"/>
  <dataValidations count="8">
    <dataValidation type="list" allowBlank="1" showInputMessage="1" showErrorMessage="1" sqref="C30" xr:uid="{E072410B-BE95-4E0D-B7CF-4004627B1B79}">
      <formula1>$B$8:$D$8</formula1>
    </dataValidation>
    <dataValidation type="list" allowBlank="1" showInputMessage="1" showErrorMessage="1" sqref="C29" xr:uid="{4F77D7ED-11EF-40CF-8D9B-75A8DFD1B791}">
      <formula1>$B$7:$D$7</formula1>
    </dataValidation>
    <dataValidation type="list" allowBlank="1" showInputMessage="1" showErrorMessage="1" sqref="C28" xr:uid="{E2E92918-8061-464D-9D09-5667CCE5B2EE}">
      <formula1>$B$6:$G$6</formula1>
    </dataValidation>
    <dataValidation type="list" allowBlank="1" showInputMessage="1" showErrorMessage="1" sqref="C24" xr:uid="{E4F74D8A-8EE9-4259-B9E8-9FCFD3BFCA04}">
      <formula1>$B$5:$D$5</formula1>
    </dataValidation>
    <dataValidation type="list" allowBlank="1" showInputMessage="1" showErrorMessage="1" sqref="C23" xr:uid="{821010C8-66A4-436D-9EDB-70E5D8FC9AA0}">
      <formula1>$B$4:$F$4</formula1>
    </dataValidation>
    <dataValidation type="list" allowBlank="1" showInputMessage="1" showErrorMessage="1" sqref="C22" xr:uid="{65406B44-C97D-4AD2-A758-2564B6D576AD}">
      <formula1>$B$3:$C$3</formula1>
    </dataValidation>
    <dataValidation type="list" allowBlank="1" showInputMessage="1" showErrorMessage="1" sqref="F14" xr:uid="{8F63EA52-5E9B-46F9-86A6-5EFF39C8E76F}">
      <formula1>$B$2:$D$2</formula1>
    </dataValidation>
    <dataValidation type="list" allowBlank="1" showInputMessage="1" showErrorMessage="1" sqref="E14" xr:uid="{202B505F-8155-43B2-B355-837367C6116C}">
      <formula1>$B$1:$G$1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8EE88-B291-4A9C-B6EF-DF6378DA6C0D}">
  <dimension ref="B1:N506"/>
  <sheetViews>
    <sheetView topLeftCell="A12" workbookViewId="0">
      <selection activeCell="B14" sqref="B14"/>
    </sheetView>
  </sheetViews>
  <sheetFormatPr baseColWidth="10" defaultColWidth="11.42578125" defaultRowHeight="15" x14ac:dyDescent="0.25"/>
  <cols>
    <col min="1" max="1" width="6.140625" customWidth="1"/>
    <col min="2" max="5" width="25.7109375" customWidth="1"/>
    <col min="6" max="6" width="26.28515625" customWidth="1"/>
    <col min="7" max="7" width="20.5703125" customWidth="1"/>
    <col min="8" max="9" width="50.7109375" customWidth="1"/>
    <col min="10" max="10" width="12" bestFit="1" customWidth="1"/>
    <col min="11" max="12" width="20.7109375" customWidth="1"/>
    <col min="13" max="16" width="25.7109375" customWidth="1"/>
    <col min="17" max="18" width="50.7109375" customWidth="1"/>
  </cols>
  <sheetData>
    <row r="1" spans="2:7" hidden="1" x14ac:dyDescent="0.25">
      <c r="B1" t="s">
        <v>25</v>
      </c>
      <c r="C1" t="s">
        <v>26</v>
      </c>
      <c r="D1" t="s">
        <v>27</v>
      </c>
      <c r="E1" t="s">
        <v>28</v>
      </c>
      <c r="F1" t="s">
        <v>29</v>
      </c>
      <c r="G1" t="s">
        <v>30</v>
      </c>
    </row>
    <row r="2" spans="2:7" hidden="1" x14ac:dyDescent="0.25">
      <c r="B2" t="s">
        <v>31</v>
      </c>
      <c r="C2" t="s">
        <v>32</v>
      </c>
      <c r="D2" t="s">
        <v>33</v>
      </c>
    </row>
    <row r="3" spans="2:7" hidden="1" x14ac:dyDescent="0.25">
      <c r="B3" t="s">
        <v>34</v>
      </c>
      <c r="C3" t="s">
        <v>35</v>
      </c>
    </row>
    <row r="4" spans="2:7" hidden="1" x14ac:dyDescent="0.25">
      <c r="B4" t="s">
        <v>36</v>
      </c>
      <c r="C4" t="s">
        <v>37</v>
      </c>
      <c r="D4" t="s">
        <v>38</v>
      </c>
      <c r="E4" t="s">
        <v>39</v>
      </c>
      <c r="F4" t="s">
        <v>40</v>
      </c>
    </row>
    <row r="5" spans="2:7" hidden="1" x14ac:dyDescent="0.25">
      <c r="B5" t="s">
        <v>41</v>
      </c>
      <c r="C5" t="s">
        <v>42</v>
      </c>
      <c r="D5" t="s">
        <v>43</v>
      </c>
    </row>
    <row r="6" spans="2:7" hidden="1" x14ac:dyDescent="0.25">
      <c r="B6">
        <v>1</v>
      </c>
      <c r="C6">
        <v>2</v>
      </c>
      <c r="D6">
        <v>3</v>
      </c>
      <c r="E6">
        <v>4</v>
      </c>
      <c r="F6">
        <v>5</v>
      </c>
      <c r="G6" t="s">
        <v>44</v>
      </c>
    </row>
    <row r="7" spans="2:7" hidden="1" x14ac:dyDescent="0.25">
      <c r="B7" t="s">
        <v>45</v>
      </c>
      <c r="C7" t="s">
        <v>46</v>
      </c>
      <c r="D7" t="s">
        <v>47</v>
      </c>
    </row>
    <row r="8" spans="2:7" hidden="1" x14ac:dyDescent="0.25">
      <c r="B8" t="s">
        <v>48</v>
      </c>
      <c r="C8" t="s">
        <v>49</v>
      </c>
      <c r="D8" t="s">
        <v>50</v>
      </c>
    </row>
    <row r="9" spans="2:7" hidden="1" x14ac:dyDescent="0.25"/>
    <row r="10" spans="2:7" hidden="1" x14ac:dyDescent="0.25"/>
    <row r="11" spans="2:7" hidden="1" x14ac:dyDescent="0.25"/>
    <row r="13" spans="2:7" ht="28.5" customHeight="1" x14ac:dyDescent="0.25"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</row>
    <row r="14" spans="2:7" ht="15" customHeight="1" x14ac:dyDescent="0.25">
      <c r="B14" s="4"/>
      <c r="C14" s="4"/>
      <c r="D14" s="5"/>
      <c r="E14" s="18"/>
      <c r="F14" s="7"/>
    </row>
    <row r="15" spans="2:7" x14ac:dyDescent="0.25">
      <c r="F15" t="str">
        <f>IF(F14="Aproximación y Alejamiento","Se emitirán informes separados por cada sentido de circulación.","")</f>
        <v/>
      </c>
    </row>
    <row r="16" spans="2:7" x14ac:dyDescent="0.25">
      <c r="B16" s="2" t="s">
        <v>7</v>
      </c>
      <c r="C16" s="2" t="s">
        <v>8</v>
      </c>
      <c r="D16" s="2" t="s">
        <v>9</v>
      </c>
      <c r="E16" s="2" t="s">
        <v>10</v>
      </c>
    </row>
    <row r="17" spans="2:9" x14ac:dyDescent="0.25">
      <c r="B17" s="5" t="s">
        <v>51</v>
      </c>
      <c r="C17" s="6" t="s">
        <v>52</v>
      </c>
      <c r="D17" s="6" t="s">
        <v>53</v>
      </c>
      <c r="E17" s="6" t="s">
        <v>54</v>
      </c>
    </row>
    <row r="19" spans="2:9" ht="30" x14ac:dyDescent="0.25">
      <c r="B19" s="2" t="s">
        <v>55</v>
      </c>
      <c r="C19" s="2" t="s">
        <v>56</v>
      </c>
      <c r="D19" s="2" t="s">
        <v>13</v>
      </c>
      <c r="E19" s="2" t="s">
        <v>14</v>
      </c>
      <c r="F19" s="2" t="s">
        <v>15</v>
      </c>
      <c r="G19" s="2" t="s">
        <v>16</v>
      </c>
      <c r="H19" s="2" t="s">
        <v>17</v>
      </c>
      <c r="I19" s="2" t="s">
        <v>18</v>
      </c>
    </row>
    <row r="20" spans="2:9" ht="15" customHeight="1" x14ac:dyDescent="0.25">
      <c r="B20" s="9" t="s">
        <v>57</v>
      </c>
      <c r="C20" s="9" t="s">
        <v>58</v>
      </c>
      <c r="D20" s="8" t="s">
        <v>70</v>
      </c>
      <c r="E20" s="4"/>
      <c r="F20" s="19"/>
      <c r="G20" s="19"/>
      <c r="H20" s="19"/>
      <c r="I20" s="19"/>
    </row>
    <row r="22" spans="2:9" x14ac:dyDescent="0.25">
      <c r="B22" s="3" t="s">
        <v>59</v>
      </c>
      <c r="C22" s="9"/>
    </row>
    <row r="23" spans="2:9" x14ac:dyDescent="0.25">
      <c r="B23" s="3" t="s">
        <v>60</v>
      </c>
      <c r="C23" s="10"/>
    </row>
    <row r="24" spans="2:9" x14ac:dyDescent="0.25">
      <c r="B24" s="3" t="s">
        <v>61</v>
      </c>
      <c r="C24" s="10" t="s">
        <v>43</v>
      </c>
    </row>
    <row r="25" spans="2:9" ht="30" x14ac:dyDescent="0.25">
      <c r="B25" s="3" t="s">
        <v>62</v>
      </c>
      <c r="C25" s="10"/>
    </row>
    <row r="26" spans="2:9" ht="45" x14ac:dyDescent="0.25">
      <c r="B26" s="3" t="s">
        <v>63</v>
      </c>
      <c r="C26" s="10"/>
    </row>
    <row r="27" spans="2:9" x14ac:dyDescent="0.25">
      <c r="C27" s="11"/>
    </row>
    <row r="28" spans="2:9" ht="30" x14ac:dyDescent="0.25">
      <c r="B28" s="3" t="s">
        <v>64</v>
      </c>
      <c r="C28" s="9"/>
    </row>
    <row r="29" spans="2:9" ht="30" x14ac:dyDescent="0.25">
      <c r="B29" s="3" t="s">
        <v>65</v>
      </c>
      <c r="C29" s="10"/>
    </row>
    <row r="30" spans="2:9" x14ac:dyDescent="0.25">
      <c r="B30" s="3" t="s">
        <v>66</v>
      </c>
      <c r="C30" s="10"/>
    </row>
    <row r="31" spans="2:9" x14ac:dyDescent="0.25">
      <c r="B31" s="3" t="s">
        <v>67</v>
      </c>
      <c r="C31" s="10"/>
      <c r="D31" s="1" t="str">
        <f>IF(C31="","","El número de velocidades de referencia para la calibración del ítem se establecerán según esta información y la Tabla 1 de la Resolución No. 010-DIR-2025-ANT")</f>
        <v/>
      </c>
    </row>
    <row r="33" spans="2:14" x14ac:dyDescent="0.25">
      <c r="B33" s="2" t="s">
        <v>68</v>
      </c>
    </row>
    <row r="34" spans="2:14" x14ac:dyDescent="0.25">
      <c r="B34" t="s">
        <v>69</v>
      </c>
    </row>
    <row r="35" spans="2:14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2:14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2:14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2:14" x14ac:dyDescent="0.25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pans="2:14" x14ac:dyDescent="0.2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spans="2:14" x14ac:dyDescent="0.25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spans="2:14" x14ac:dyDescent="0.25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2:14" x14ac:dyDescent="0.25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 x14ac:dyDescent="0.2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2:14" x14ac:dyDescent="0.25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pans="2:14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2:14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2:14" x14ac:dyDescent="0.25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2:14" x14ac:dyDescent="0.25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 x14ac:dyDescent="0.25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 x14ac:dyDescent="0.25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2:14" x14ac:dyDescent="0.2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pans="2:14" x14ac:dyDescent="0.25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pans="2:14" x14ac:dyDescent="0.25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spans="2:14" x14ac:dyDescent="0.25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</row>
    <row r="55" spans="2:14" x14ac:dyDescent="0.25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2:14" x14ac:dyDescent="0.25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2:14" x14ac:dyDescent="0.25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</row>
    <row r="58" spans="2:14" x14ac:dyDescent="0.25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</row>
    <row r="59" spans="2:14" x14ac:dyDescent="0.25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</row>
    <row r="60" spans="2:14" x14ac:dyDescent="0.25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</row>
    <row r="61" spans="2:14" x14ac:dyDescent="0.25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</row>
    <row r="62" spans="2:14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2:14" x14ac:dyDescent="0.25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</row>
    <row r="64" spans="2:14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spans="2:14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spans="2:14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spans="2:14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</row>
    <row r="68" spans="2:14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</row>
    <row r="69" spans="2:14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</row>
    <row r="70" spans="2:14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</row>
    <row r="71" spans="2:14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</row>
    <row r="72" spans="2:14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</row>
    <row r="73" spans="2:14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</row>
    <row r="74" spans="2:14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</row>
    <row r="75" spans="2:14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</row>
    <row r="77" spans="2:14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</row>
    <row r="78" spans="2:14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2:14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</row>
    <row r="80" spans="2:14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</row>
    <row r="81" spans="2:14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</row>
    <row r="82" spans="2:14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2:14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</row>
    <row r="84" spans="2:14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</row>
    <row r="85" spans="2:14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</row>
    <row r="86" spans="2:14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</row>
    <row r="87" spans="2:14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</row>
    <row r="88" spans="2:14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2:14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</row>
    <row r="90" spans="2:14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</row>
    <row r="91" spans="2:14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</row>
    <row r="92" spans="2:14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</row>
    <row r="93" spans="2:14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</row>
    <row r="94" spans="2:14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</row>
    <row r="95" spans="2:14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</row>
    <row r="96" spans="2:14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</row>
    <row r="97" spans="2:14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</row>
    <row r="98" spans="2:14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</row>
    <row r="99" spans="2:14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</row>
    <row r="100" spans="2:14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</row>
    <row r="101" spans="2:14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</row>
    <row r="102" spans="2:14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</row>
    <row r="103" spans="2:14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</row>
    <row r="104" spans="2:14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</row>
    <row r="105" spans="2:14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</row>
    <row r="106" spans="2:14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</row>
    <row r="107" spans="2:14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</row>
    <row r="108" spans="2:14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</row>
    <row r="109" spans="2:14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</row>
    <row r="110" spans="2:14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</row>
    <row r="111" spans="2:14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</row>
    <row r="112" spans="2:14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</row>
    <row r="113" spans="2:14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</row>
    <row r="114" spans="2:14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</row>
    <row r="115" spans="2:14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</row>
    <row r="116" spans="2:14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</row>
    <row r="117" spans="2:14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</row>
    <row r="118" spans="2:14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</row>
    <row r="119" spans="2:14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</row>
    <row r="120" spans="2:14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</row>
    <row r="121" spans="2:14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</row>
    <row r="122" spans="2:14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</row>
    <row r="123" spans="2:14" x14ac:dyDescent="0.25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</row>
    <row r="124" spans="2:14" x14ac:dyDescent="0.25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</row>
    <row r="125" spans="2:14" x14ac:dyDescent="0.25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</row>
    <row r="126" spans="2:14" x14ac:dyDescent="0.25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</row>
    <row r="127" spans="2:14" x14ac:dyDescent="0.25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</row>
    <row r="128" spans="2:14" x14ac:dyDescent="0.25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</row>
    <row r="129" spans="2:14" x14ac:dyDescent="0.25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</row>
    <row r="130" spans="2:14" x14ac:dyDescent="0.25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</row>
    <row r="131" spans="2:14" x14ac:dyDescent="0.25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</row>
    <row r="132" spans="2:14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</row>
    <row r="133" spans="2:14" x14ac:dyDescent="0.25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</row>
    <row r="134" spans="2:14" x14ac:dyDescent="0.25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</row>
    <row r="135" spans="2:14" x14ac:dyDescent="0.25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</row>
    <row r="136" spans="2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2:14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</row>
    <row r="138" spans="2:14" x14ac:dyDescent="0.25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</row>
    <row r="139" spans="2:14" x14ac:dyDescent="0.25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</row>
    <row r="140" spans="2:14" x14ac:dyDescent="0.25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</row>
    <row r="141" spans="2:14" x14ac:dyDescent="0.25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</row>
    <row r="142" spans="2:14" x14ac:dyDescent="0.25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</row>
    <row r="143" spans="2:14" x14ac:dyDescent="0.25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</row>
    <row r="144" spans="2:14" x14ac:dyDescent="0.25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</row>
    <row r="145" spans="2:14" x14ac:dyDescent="0.25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</row>
    <row r="146" spans="2:14" x14ac:dyDescent="0.25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</row>
    <row r="147" spans="2:14" x14ac:dyDescent="0.25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</row>
    <row r="148" spans="2:14" x14ac:dyDescent="0.25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</row>
    <row r="149" spans="2:14" x14ac:dyDescent="0.25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</row>
    <row r="150" spans="2:14" x14ac:dyDescent="0.25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</row>
    <row r="151" spans="2:14" x14ac:dyDescent="0.25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</row>
    <row r="152" spans="2:14" x14ac:dyDescent="0.25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</row>
    <row r="153" spans="2:14" x14ac:dyDescent="0.25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</row>
    <row r="154" spans="2:14" x14ac:dyDescent="0.25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</row>
    <row r="155" spans="2:14" x14ac:dyDescent="0.25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</row>
    <row r="156" spans="2:14" x14ac:dyDescent="0.25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spans="2:14" x14ac:dyDescent="0.25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</row>
    <row r="158" spans="2:14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</row>
    <row r="159" spans="2:14" x14ac:dyDescent="0.25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</row>
    <row r="160" spans="2:14" x14ac:dyDescent="0.25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</row>
    <row r="161" spans="2:14" x14ac:dyDescent="0.25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</row>
    <row r="162" spans="2:14" x14ac:dyDescent="0.25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</row>
    <row r="163" spans="2:14" x14ac:dyDescent="0.25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</row>
    <row r="164" spans="2:14" x14ac:dyDescent="0.25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</row>
    <row r="165" spans="2:14" x14ac:dyDescent="0.25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</row>
    <row r="166" spans="2:14" x14ac:dyDescent="0.25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</row>
    <row r="167" spans="2:14" x14ac:dyDescent="0.25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</row>
    <row r="168" spans="2:14" x14ac:dyDescent="0.25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</row>
    <row r="169" spans="2:14" x14ac:dyDescent="0.25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</row>
    <row r="170" spans="2:14" x14ac:dyDescent="0.25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</row>
    <row r="171" spans="2:14" x14ac:dyDescent="0.25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</row>
    <row r="172" spans="2:14" x14ac:dyDescent="0.25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</row>
    <row r="173" spans="2:14" x14ac:dyDescent="0.25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</row>
    <row r="174" spans="2:14" x14ac:dyDescent="0.25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</row>
    <row r="175" spans="2:14" x14ac:dyDescent="0.25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</row>
    <row r="176" spans="2:14" x14ac:dyDescent="0.25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</row>
    <row r="177" spans="2:14" x14ac:dyDescent="0.25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</row>
    <row r="178" spans="2:14" x14ac:dyDescent="0.25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</row>
    <row r="179" spans="2:14" x14ac:dyDescent="0.25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</row>
    <row r="180" spans="2:14" x14ac:dyDescent="0.25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</row>
    <row r="181" spans="2:14" x14ac:dyDescent="0.2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</row>
    <row r="182" spans="2:14" x14ac:dyDescent="0.2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</row>
    <row r="183" spans="2:14" x14ac:dyDescent="0.2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</row>
    <row r="184" spans="2:14" x14ac:dyDescent="0.2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</row>
    <row r="185" spans="2:14" x14ac:dyDescent="0.2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</row>
    <row r="186" spans="2:14" x14ac:dyDescent="0.2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</row>
    <row r="187" spans="2:14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</row>
    <row r="188" spans="2:14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</row>
    <row r="189" spans="2:14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</row>
    <row r="190" spans="2:14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</row>
    <row r="191" spans="2:14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</row>
    <row r="192" spans="2:14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</row>
    <row r="193" spans="2:14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</row>
    <row r="194" spans="2:14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</row>
    <row r="195" spans="2:14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</row>
    <row r="196" spans="2:14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</row>
    <row r="197" spans="2:14" x14ac:dyDescent="0.2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</row>
    <row r="198" spans="2:14" x14ac:dyDescent="0.25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</row>
    <row r="199" spans="2:14" x14ac:dyDescent="0.25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</row>
    <row r="200" spans="2:14" x14ac:dyDescent="0.25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</row>
    <row r="201" spans="2:14" x14ac:dyDescent="0.25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</row>
    <row r="202" spans="2:14" x14ac:dyDescent="0.25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</row>
    <row r="203" spans="2:14" x14ac:dyDescent="0.25"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</row>
    <row r="204" spans="2:14" x14ac:dyDescent="0.25"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</row>
    <row r="205" spans="2:14" x14ac:dyDescent="0.25"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</row>
    <row r="206" spans="2:14" x14ac:dyDescent="0.25"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spans="2:14" x14ac:dyDescent="0.25"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</row>
    <row r="208" spans="2:14" x14ac:dyDescent="0.25"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</row>
    <row r="209" spans="2:14" x14ac:dyDescent="0.25"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</row>
    <row r="210" spans="2:14" x14ac:dyDescent="0.25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</row>
    <row r="211" spans="2:14" x14ac:dyDescent="0.25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</row>
    <row r="212" spans="2:14" x14ac:dyDescent="0.25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</row>
    <row r="213" spans="2:14" x14ac:dyDescent="0.25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</row>
    <row r="214" spans="2:14" x14ac:dyDescent="0.25"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</row>
    <row r="215" spans="2:14" x14ac:dyDescent="0.25"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</row>
    <row r="216" spans="2:14" x14ac:dyDescent="0.25"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</row>
    <row r="217" spans="2:14" x14ac:dyDescent="0.25"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</row>
    <row r="218" spans="2:14" x14ac:dyDescent="0.25"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</row>
    <row r="219" spans="2:14" x14ac:dyDescent="0.25"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</row>
    <row r="220" spans="2:14" x14ac:dyDescent="0.25"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</row>
    <row r="221" spans="2:14" x14ac:dyDescent="0.25"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</row>
    <row r="222" spans="2:14" x14ac:dyDescent="0.25"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</row>
    <row r="223" spans="2:14" x14ac:dyDescent="0.25"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</row>
    <row r="224" spans="2:14" x14ac:dyDescent="0.25"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</row>
    <row r="225" spans="2:14" x14ac:dyDescent="0.25"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</row>
    <row r="226" spans="2:14" x14ac:dyDescent="0.25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</row>
    <row r="227" spans="2:14" x14ac:dyDescent="0.25"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</row>
    <row r="228" spans="2:14" x14ac:dyDescent="0.25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</row>
    <row r="229" spans="2:14" x14ac:dyDescent="0.25"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</row>
    <row r="230" spans="2:14" x14ac:dyDescent="0.25"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</row>
    <row r="231" spans="2:14" x14ac:dyDescent="0.25"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</row>
    <row r="232" spans="2:14" x14ac:dyDescent="0.25"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</row>
    <row r="233" spans="2:14" x14ac:dyDescent="0.25"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</row>
    <row r="234" spans="2:14" x14ac:dyDescent="0.25"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</row>
    <row r="235" spans="2:14" x14ac:dyDescent="0.25"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</row>
    <row r="236" spans="2:14" x14ac:dyDescent="0.25"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</row>
    <row r="237" spans="2:14" x14ac:dyDescent="0.25"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</row>
    <row r="238" spans="2:14" x14ac:dyDescent="0.25"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</row>
    <row r="239" spans="2:14" x14ac:dyDescent="0.25"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</row>
    <row r="240" spans="2:14" x14ac:dyDescent="0.25"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</row>
    <row r="241" spans="2:14" x14ac:dyDescent="0.25"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</row>
    <row r="242" spans="2:14" x14ac:dyDescent="0.25"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</row>
    <row r="243" spans="2:14" x14ac:dyDescent="0.25"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</row>
    <row r="244" spans="2:14" x14ac:dyDescent="0.25"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</row>
    <row r="245" spans="2:14" x14ac:dyDescent="0.25"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</row>
    <row r="246" spans="2:14" x14ac:dyDescent="0.25"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</row>
    <row r="247" spans="2:14" x14ac:dyDescent="0.25"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</row>
    <row r="248" spans="2:14" x14ac:dyDescent="0.25"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</row>
    <row r="249" spans="2:14" x14ac:dyDescent="0.25"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</row>
    <row r="250" spans="2:14" x14ac:dyDescent="0.25"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</row>
    <row r="251" spans="2:14" x14ac:dyDescent="0.25"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</row>
    <row r="252" spans="2:14" x14ac:dyDescent="0.25"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</row>
    <row r="253" spans="2:14" x14ac:dyDescent="0.25"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</row>
    <row r="254" spans="2:14" x14ac:dyDescent="0.25"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</row>
    <row r="255" spans="2:14" x14ac:dyDescent="0.25"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</row>
    <row r="256" spans="2:14" x14ac:dyDescent="0.25"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</row>
    <row r="257" spans="2:14" x14ac:dyDescent="0.25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</row>
    <row r="258" spans="2:14" x14ac:dyDescent="0.25"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</row>
    <row r="259" spans="2:14" x14ac:dyDescent="0.25"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</row>
    <row r="260" spans="2:14" x14ac:dyDescent="0.25"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</row>
    <row r="261" spans="2:14" x14ac:dyDescent="0.25"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</row>
    <row r="262" spans="2:14" x14ac:dyDescent="0.25"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</row>
    <row r="263" spans="2:14" x14ac:dyDescent="0.25"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</row>
    <row r="264" spans="2:14" x14ac:dyDescent="0.25"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</row>
    <row r="265" spans="2:14" x14ac:dyDescent="0.25"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</row>
    <row r="266" spans="2:14" x14ac:dyDescent="0.25"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</row>
    <row r="267" spans="2:14" x14ac:dyDescent="0.25"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</row>
    <row r="268" spans="2:14" x14ac:dyDescent="0.25"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</row>
    <row r="269" spans="2:14" x14ac:dyDescent="0.25"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</row>
    <row r="270" spans="2:14" x14ac:dyDescent="0.25"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</row>
    <row r="271" spans="2:14" x14ac:dyDescent="0.25"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</row>
    <row r="272" spans="2:14" x14ac:dyDescent="0.25"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</row>
    <row r="273" spans="2:14" x14ac:dyDescent="0.25"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</row>
    <row r="274" spans="2:14" x14ac:dyDescent="0.25"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</row>
    <row r="275" spans="2:14" x14ac:dyDescent="0.25"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</row>
    <row r="276" spans="2:14" x14ac:dyDescent="0.25"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</row>
    <row r="277" spans="2:14" x14ac:dyDescent="0.25"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</row>
    <row r="278" spans="2:14" x14ac:dyDescent="0.25"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</row>
    <row r="279" spans="2:14" x14ac:dyDescent="0.25"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</row>
    <row r="280" spans="2:14" x14ac:dyDescent="0.25"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</row>
    <row r="281" spans="2:14" x14ac:dyDescent="0.25"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</row>
    <row r="282" spans="2:14" x14ac:dyDescent="0.25"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</row>
    <row r="283" spans="2:14" x14ac:dyDescent="0.25"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</row>
    <row r="284" spans="2:14" x14ac:dyDescent="0.25"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</row>
    <row r="285" spans="2:14" x14ac:dyDescent="0.25"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</row>
    <row r="286" spans="2:14" x14ac:dyDescent="0.25"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</row>
    <row r="287" spans="2:14" x14ac:dyDescent="0.25"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</row>
    <row r="288" spans="2:14" x14ac:dyDescent="0.25"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spans="2:14" x14ac:dyDescent="0.25"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</row>
    <row r="290" spans="2:14" x14ac:dyDescent="0.25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</row>
    <row r="291" spans="2:14" x14ac:dyDescent="0.25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</row>
    <row r="292" spans="2:14" x14ac:dyDescent="0.25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</row>
    <row r="293" spans="2:14" x14ac:dyDescent="0.25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</row>
    <row r="294" spans="2:14" x14ac:dyDescent="0.25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spans="2:14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</row>
    <row r="296" spans="2:14" x14ac:dyDescent="0.25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</row>
    <row r="297" spans="2:14" x14ac:dyDescent="0.25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</row>
    <row r="298" spans="2:14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</row>
    <row r="299" spans="2:14" x14ac:dyDescent="0.25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</row>
    <row r="300" spans="2:14" x14ac:dyDescent="0.25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spans="2:14" x14ac:dyDescent="0.25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</row>
    <row r="302" spans="2:14" x14ac:dyDescent="0.25"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</row>
    <row r="303" spans="2:14" x14ac:dyDescent="0.25"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</row>
    <row r="304" spans="2:14" x14ac:dyDescent="0.25"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</row>
    <row r="305" spans="2:14" x14ac:dyDescent="0.25"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</row>
    <row r="306" spans="2:14" x14ac:dyDescent="0.25"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</row>
    <row r="307" spans="2:14" x14ac:dyDescent="0.25"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</row>
    <row r="308" spans="2:14" x14ac:dyDescent="0.25"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</row>
    <row r="309" spans="2:14" x14ac:dyDescent="0.25"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</row>
    <row r="310" spans="2:14" x14ac:dyDescent="0.25"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</row>
    <row r="311" spans="2:14" x14ac:dyDescent="0.25"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</row>
    <row r="312" spans="2:14" x14ac:dyDescent="0.25"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</row>
    <row r="313" spans="2:14" x14ac:dyDescent="0.25"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</row>
    <row r="314" spans="2:14" x14ac:dyDescent="0.25"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</row>
    <row r="315" spans="2:14" x14ac:dyDescent="0.25"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</row>
    <row r="316" spans="2:14" x14ac:dyDescent="0.25"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</row>
    <row r="317" spans="2:14" x14ac:dyDescent="0.25"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</row>
    <row r="318" spans="2:14" x14ac:dyDescent="0.25"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</row>
    <row r="319" spans="2:14" x14ac:dyDescent="0.25"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</row>
    <row r="320" spans="2:14" x14ac:dyDescent="0.25"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</row>
    <row r="321" spans="2:14" x14ac:dyDescent="0.25"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</row>
    <row r="322" spans="2:14" x14ac:dyDescent="0.25"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</row>
    <row r="323" spans="2:14" x14ac:dyDescent="0.25"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</row>
    <row r="324" spans="2:14" x14ac:dyDescent="0.25"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</row>
    <row r="325" spans="2:14" x14ac:dyDescent="0.25"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</row>
    <row r="326" spans="2:14" x14ac:dyDescent="0.25"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</row>
    <row r="327" spans="2:14" x14ac:dyDescent="0.25"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</row>
    <row r="328" spans="2:14" x14ac:dyDescent="0.25"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</row>
    <row r="329" spans="2:14" x14ac:dyDescent="0.25"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</row>
    <row r="330" spans="2:14" x14ac:dyDescent="0.25"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</row>
    <row r="331" spans="2:14" x14ac:dyDescent="0.25"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</row>
    <row r="332" spans="2:14" x14ac:dyDescent="0.25"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</row>
    <row r="333" spans="2:14" x14ac:dyDescent="0.25"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</row>
    <row r="334" spans="2:14" x14ac:dyDescent="0.25"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</row>
    <row r="335" spans="2:14" x14ac:dyDescent="0.25"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</row>
    <row r="336" spans="2:14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</row>
    <row r="337" spans="2:14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</row>
    <row r="338" spans="2:14" x14ac:dyDescent="0.25"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</row>
    <row r="339" spans="2:14" x14ac:dyDescent="0.25"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</row>
    <row r="340" spans="2:14" x14ac:dyDescent="0.25"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</row>
    <row r="341" spans="2:14" x14ac:dyDescent="0.25"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</row>
    <row r="342" spans="2:14" x14ac:dyDescent="0.25"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</row>
    <row r="343" spans="2:14" x14ac:dyDescent="0.25"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</row>
    <row r="344" spans="2:14" x14ac:dyDescent="0.25"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</row>
    <row r="345" spans="2:14" x14ac:dyDescent="0.25"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</row>
    <row r="346" spans="2:14" x14ac:dyDescent="0.25"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</row>
    <row r="347" spans="2:14" x14ac:dyDescent="0.25"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</row>
    <row r="348" spans="2:14" x14ac:dyDescent="0.25"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</row>
    <row r="349" spans="2:14" x14ac:dyDescent="0.25"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</row>
    <row r="350" spans="2:14" x14ac:dyDescent="0.25"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</row>
    <row r="351" spans="2:14" x14ac:dyDescent="0.25"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</row>
    <row r="352" spans="2:14" x14ac:dyDescent="0.25"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</row>
    <row r="353" spans="2:14" x14ac:dyDescent="0.25"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</row>
    <row r="354" spans="2:14" x14ac:dyDescent="0.25"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</row>
    <row r="355" spans="2:14" x14ac:dyDescent="0.25"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</row>
    <row r="356" spans="2:14" x14ac:dyDescent="0.25"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</row>
    <row r="357" spans="2:14" x14ac:dyDescent="0.25"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</row>
    <row r="358" spans="2:14" x14ac:dyDescent="0.25"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</row>
    <row r="359" spans="2:14" x14ac:dyDescent="0.25"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</row>
    <row r="360" spans="2:14" x14ac:dyDescent="0.25"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</row>
    <row r="361" spans="2:14" x14ac:dyDescent="0.25"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</row>
    <row r="362" spans="2:14" x14ac:dyDescent="0.25"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</row>
    <row r="363" spans="2:14" x14ac:dyDescent="0.25"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</row>
    <row r="364" spans="2:14" x14ac:dyDescent="0.25"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</row>
    <row r="365" spans="2:14" x14ac:dyDescent="0.25"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</row>
    <row r="366" spans="2:14" x14ac:dyDescent="0.25"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</row>
    <row r="367" spans="2:14" x14ac:dyDescent="0.25"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</row>
    <row r="368" spans="2:14" x14ac:dyDescent="0.25"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</row>
    <row r="369" spans="2:14" x14ac:dyDescent="0.25"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</row>
    <row r="370" spans="2:14" x14ac:dyDescent="0.25"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</row>
    <row r="371" spans="2:14" x14ac:dyDescent="0.25"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</row>
    <row r="372" spans="2:14" x14ac:dyDescent="0.25"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</row>
    <row r="373" spans="2:14" x14ac:dyDescent="0.25"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</row>
    <row r="374" spans="2:14" x14ac:dyDescent="0.25"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</row>
    <row r="375" spans="2:14" x14ac:dyDescent="0.25"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</row>
    <row r="376" spans="2:14" x14ac:dyDescent="0.25"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</row>
    <row r="377" spans="2:14" x14ac:dyDescent="0.25"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</row>
    <row r="378" spans="2:14" x14ac:dyDescent="0.25"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</row>
    <row r="379" spans="2:14" x14ac:dyDescent="0.25"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</row>
    <row r="380" spans="2:14" x14ac:dyDescent="0.25"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</row>
    <row r="381" spans="2:14" x14ac:dyDescent="0.25"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</row>
    <row r="382" spans="2:14" x14ac:dyDescent="0.25"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</row>
    <row r="383" spans="2:14" x14ac:dyDescent="0.25"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</row>
    <row r="384" spans="2:14" x14ac:dyDescent="0.25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</row>
    <row r="385" spans="2:14" x14ac:dyDescent="0.25"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</row>
    <row r="386" spans="2:14" x14ac:dyDescent="0.25"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</row>
    <row r="387" spans="2:14" x14ac:dyDescent="0.25"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</row>
    <row r="388" spans="2:14" x14ac:dyDescent="0.25"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</row>
    <row r="389" spans="2:14" x14ac:dyDescent="0.25"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</row>
    <row r="390" spans="2:14" x14ac:dyDescent="0.25"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</row>
    <row r="391" spans="2:14" x14ac:dyDescent="0.25"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</row>
    <row r="392" spans="2:14" x14ac:dyDescent="0.25"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</row>
    <row r="393" spans="2:14" x14ac:dyDescent="0.25"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</row>
    <row r="394" spans="2:14" x14ac:dyDescent="0.25"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</row>
    <row r="395" spans="2:14" x14ac:dyDescent="0.25"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</row>
    <row r="396" spans="2:14" x14ac:dyDescent="0.25"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</row>
    <row r="397" spans="2:14" x14ac:dyDescent="0.25"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</row>
    <row r="398" spans="2:14" x14ac:dyDescent="0.25"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</row>
    <row r="399" spans="2:14" x14ac:dyDescent="0.25"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</row>
    <row r="400" spans="2:14" x14ac:dyDescent="0.25"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</row>
    <row r="401" spans="2:14" x14ac:dyDescent="0.25"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</row>
    <row r="402" spans="2:14" x14ac:dyDescent="0.25"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</row>
    <row r="403" spans="2:14" x14ac:dyDescent="0.25"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</row>
    <row r="404" spans="2:14" x14ac:dyDescent="0.25"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</row>
    <row r="405" spans="2:14" x14ac:dyDescent="0.25"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</row>
    <row r="406" spans="2:14" x14ac:dyDescent="0.25"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</row>
    <row r="407" spans="2:14" x14ac:dyDescent="0.25"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</row>
    <row r="408" spans="2:14" x14ac:dyDescent="0.25"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</row>
    <row r="409" spans="2:14" x14ac:dyDescent="0.25"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</row>
    <row r="410" spans="2:14" x14ac:dyDescent="0.25"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</row>
    <row r="411" spans="2:14" x14ac:dyDescent="0.25"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</row>
    <row r="412" spans="2:14" x14ac:dyDescent="0.25"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</row>
    <row r="413" spans="2:14" x14ac:dyDescent="0.25"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</row>
    <row r="414" spans="2:14" x14ac:dyDescent="0.25"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</row>
    <row r="415" spans="2:14" x14ac:dyDescent="0.25"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</row>
    <row r="416" spans="2:14" x14ac:dyDescent="0.25"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</row>
    <row r="417" spans="2:14" x14ac:dyDescent="0.25"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</row>
    <row r="418" spans="2:14" x14ac:dyDescent="0.25"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</row>
    <row r="419" spans="2:14" x14ac:dyDescent="0.25"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</row>
    <row r="420" spans="2:14" x14ac:dyDescent="0.25"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</row>
    <row r="421" spans="2:14" x14ac:dyDescent="0.25"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</row>
    <row r="422" spans="2:14" x14ac:dyDescent="0.25"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</row>
    <row r="423" spans="2:14" x14ac:dyDescent="0.25"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</row>
    <row r="424" spans="2:14" x14ac:dyDescent="0.25"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</row>
    <row r="425" spans="2:14" x14ac:dyDescent="0.25"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</row>
    <row r="426" spans="2:14" x14ac:dyDescent="0.25"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</row>
    <row r="427" spans="2:14" x14ac:dyDescent="0.25"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</row>
    <row r="428" spans="2:14" x14ac:dyDescent="0.25"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</row>
    <row r="429" spans="2:14" x14ac:dyDescent="0.25"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</row>
    <row r="430" spans="2:14" x14ac:dyDescent="0.25"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</row>
    <row r="431" spans="2:14" x14ac:dyDescent="0.25"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</row>
    <row r="432" spans="2:14" x14ac:dyDescent="0.25"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</row>
    <row r="433" spans="2:14" x14ac:dyDescent="0.25"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</row>
    <row r="434" spans="2:14" x14ac:dyDescent="0.25"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</row>
    <row r="435" spans="2:14" x14ac:dyDescent="0.25"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</row>
    <row r="436" spans="2:14" x14ac:dyDescent="0.25"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</row>
    <row r="437" spans="2:14" x14ac:dyDescent="0.25"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</row>
    <row r="438" spans="2:14" x14ac:dyDescent="0.25"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</row>
    <row r="439" spans="2:14" x14ac:dyDescent="0.25"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</row>
    <row r="440" spans="2:14" x14ac:dyDescent="0.25"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</row>
    <row r="441" spans="2:14" x14ac:dyDescent="0.25"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</row>
    <row r="442" spans="2:14" x14ac:dyDescent="0.25"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</row>
    <row r="443" spans="2:14" x14ac:dyDescent="0.25"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</row>
    <row r="444" spans="2:14" x14ac:dyDescent="0.25"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</row>
    <row r="445" spans="2:14" x14ac:dyDescent="0.25"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</row>
    <row r="446" spans="2:14" x14ac:dyDescent="0.25"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</row>
    <row r="447" spans="2:14" x14ac:dyDescent="0.25"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</row>
    <row r="448" spans="2:14" x14ac:dyDescent="0.25"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</row>
    <row r="449" spans="2:14" x14ac:dyDescent="0.25"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</row>
    <row r="450" spans="2:14" x14ac:dyDescent="0.25"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</row>
    <row r="451" spans="2:14" x14ac:dyDescent="0.25"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</row>
    <row r="452" spans="2:14" x14ac:dyDescent="0.25"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</row>
    <row r="453" spans="2:14" x14ac:dyDescent="0.25"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</row>
    <row r="454" spans="2:14" x14ac:dyDescent="0.25"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</row>
    <row r="455" spans="2:14" x14ac:dyDescent="0.25"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</row>
    <row r="456" spans="2:14" x14ac:dyDescent="0.25"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</row>
    <row r="457" spans="2:14" x14ac:dyDescent="0.25"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</row>
    <row r="458" spans="2:14" x14ac:dyDescent="0.25"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</row>
    <row r="459" spans="2:14" x14ac:dyDescent="0.25"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</row>
    <row r="460" spans="2:14" x14ac:dyDescent="0.25"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</row>
    <row r="461" spans="2:14" x14ac:dyDescent="0.25"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</row>
    <row r="462" spans="2:14" x14ac:dyDescent="0.25"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</row>
    <row r="463" spans="2:14" x14ac:dyDescent="0.25"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</row>
    <row r="464" spans="2:14" x14ac:dyDescent="0.25"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</row>
    <row r="465" spans="2:14" x14ac:dyDescent="0.25"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</row>
    <row r="466" spans="2:14" x14ac:dyDescent="0.25"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</row>
    <row r="467" spans="2:14" x14ac:dyDescent="0.25"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</row>
    <row r="468" spans="2:14" x14ac:dyDescent="0.25"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</row>
    <row r="469" spans="2:14" x14ac:dyDescent="0.25"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</row>
    <row r="470" spans="2:14" x14ac:dyDescent="0.25"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</row>
    <row r="471" spans="2:14" x14ac:dyDescent="0.25"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</row>
    <row r="472" spans="2:14" x14ac:dyDescent="0.25"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</row>
    <row r="473" spans="2:14" x14ac:dyDescent="0.25"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</row>
    <row r="474" spans="2:14" x14ac:dyDescent="0.25"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</row>
    <row r="475" spans="2:14" x14ac:dyDescent="0.25"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</row>
    <row r="476" spans="2:14" x14ac:dyDescent="0.25"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</row>
    <row r="477" spans="2:14" x14ac:dyDescent="0.25"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</row>
    <row r="478" spans="2:14" x14ac:dyDescent="0.25"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</row>
    <row r="479" spans="2:14" x14ac:dyDescent="0.25"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</row>
    <row r="480" spans="2:14" x14ac:dyDescent="0.25"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</row>
    <row r="481" spans="2:14" x14ac:dyDescent="0.25"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</row>
    <row r="482" spans="2:14" x14ac:dyDescent="0.25"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</row>
    <row r="483" spans="2:14" x14ac:dyDescent="0.25"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</row>
    <row r="484" spans="2:14" x14ac:dyDescent="0.25"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</row>
    <row r="485" spans="2:14" x14ac:dyDescent="0.25"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</row>
    <row r="486" spans="2:14" x14ac:dyDescent="0.25"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</row>
    <row r="487" spans="2:14" x14ac:dyDescent="0.25"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</row>
    <row r="488" spans="2:14" x14ac:dyDescent="0.25"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</row>
    <row r="489" spans="2:14" x14ac:dyDescent="0.25"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</row>
    <row r="490" spans="2:14" x14ac:dyDescent="0.25"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</row>
    <row r="491" spans="2:14" x14ac:dyDescent="0.25"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</row>
    <row r="492" spans="2:14" x14ac:dyDescent="0.25"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</row>
    <row r="493" spans="2:14" x14ac:dyDescent="0.25"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</row>
    <row r="494" spans="2:14" x14ac:dyDescent="0.25"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</row>
    <row r="495" spans="2:14" x14ac:dyDescent="0.25"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</row>
    <row r="496" spans="2:14" x14ac:dyDescent="0.25"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</row>
    <row r="497" spans="2:14" x14ac:dyDescent="0.25"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</row>
    <row r="498" spans="2:14" x14ac:dyDescent="0.25"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</row>
    <row r="499" spans="2:14" x14ac:dyDescent="0.25"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</row>
    <row r="500" spans="2:14" x14ac:dyDescent="0.25"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</row>
    <row r="501" spans="2:14" x14ac:dyDescent="0.25"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</row>
    <row r="502" spans="2:14" x14ac:dyDescent="0.25"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</row>
    <row r="503" spans="2:14" x14ac:dyDescent="0.25"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</row>
    <row r="504" spans="2:14" x14ac:dyDescent="0.25"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</row>
    <row r="505" spans="2:14" x14ac:dyDescent="0.25"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</row>
    <row r="506" spans="2:14" x14ac:dyDescent="0.25"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</row>
  </sheetData>
  <sheetProtection algorithmName="SHA-512" hashValue="Cr4Rxi1mP2Zj0FNceaLVWnOhTcaB2vzFX1wl6LC3feIPJxlc0NuHcWbI0kIXR6Em2qOKmfVktNb6HZOFDl1QkQ==" saltValue="xW5/gcBAzUuHAoruDoNRdg==" spinCount="100000" sheet="1" scenarios="1"/>
  <dataValidations count="8">
    <dataValidation type="list" allowBlank="1" showInputMessage="1" showErrorMessage="1" sqref="E14" xr:uid="{05ED992C-D8B2-4896-8BC8-AF366ADE33F3}">
      <formula1>$B$1:$G$1</formula1>
    </dataValidation>
    <dataValidation type="list" allowBlank="1" showInputMessage="1" showErrorMessage="1" sqref="F14" xr:uid="{AE8539B1-65E9-41B4-B475-0B4FEB42E7A1}">
      <formula1>$B$2:$D$2</formula1>
    </dataValidation>
    <dataValidation type="list" allowBlank="1" showInputMessage="1" showErrorMessage="1" sqref="C22" xr:uid="{6EF85CB7-E267-481A-A281-5A58A56FDC10}">
      <formula1>$B$3:$C$3</formula1>
    </dataValidation>
    <dataValidation type="list" allowBlank="1" showInputMessage="1" showErrorMessage="1" sqref="C23" xr:uid="{B88F94D0-9279-4ECB-BFEC-C351B6849F30}">
      <formula1>$B$4:$F$4</formula1>
    </dataValidation>
    <dataValidation type="list" allowBlank="1" showInputMessage="1" showErrorMessage="1" sqref="C24" xr:uid="{FAE1486C-56B4-4765-BFA8-771A676EE22F}">
      <formula1>$B$5:$D$5</formula1>
    </dataValidation>
    <dataValidation type="list" allowBlank="1" showInputMessage="1" showErrorMessage="1" sqref="C28" xr:uid="{70E37149-55FF-4F85-AE37-03B59A886A4C}">
      <formula1>$B$6:$G$6</formula1>
    </dataValidation>
    <dataValidation type="list" allowBlank="1" showInputMessage="1" showErrorMessage="1" sqref="C29" xr:uid="{7F98830B-1840-485D-B266-CA7B6569EF47}">
      <formula1>$B$7:$D$7</formula1>
    </dataValidation>
    <dataValidation type="list" allowBlank="1" showInputMessage="1" showErrorMessage="1" sqref="C30" xr:uid="{A1C1B8FA-B37B-44EA-A48A-F1B1E03A70E9}">
      <formula1>$B$8:$D$8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55EBB-A0CF-4D19-B495-554F8E4C5A7E}">
  <dimension ref="B1:N506"/>
  <sheetViews>
    <sheetView topLeftCell="A12" workbookViewId="0">
      <selection activeCell="B14" sqref="B14"/>
    </sheetView>
  </sheetViews>
  <sheetFormatPr baseColWidth="10" defaultColWidth="11.42578125" defaultRowHeight="15" x14ac:dyDescent="0.25"/>
  <cols>
    <col min="1" max="1" width="6.140625" customWidth="1"/>
    <col min="2" max="5" width="25.7109375" customWidth="1"/>
    <col min="6" max="6" width="26.28515625" customWidth="1"/>
    <col min="7" max="7" width="20.5703125" customWidth="1"/>
    <col min="8" max="9" width="50.7109375" customWidth="1"/>
    <col min="10" max="10" width="12" bestFit="1" customWidth="1"/>
    <col min="11" max="12" width="20.7109375" customWidth="1"/>
    <col min="13" max="16" width="25.7109375" customWidth="1"/>
    <col min="17" max="18" width="50.7109375" customWidth="1"/>
  </cols>
  <sheetData>
    <row r="1" spans="2:7" hidden="1" x14ac:dyDescent="0.25">
      <c r="B1" t="s">
        <v>25</v>
      </c>
      <c r="C1" t="s">
        <v>26</v>
      </c>
      <c r="D1" t="s">
        <v>27</v>
      </c>
      <c r="E1" t="s">
        <v>28</v>
      </c>
      <c r="F1" t="s">
        <v>29</v>
      </c>
      <c r="G1" t="s">
        <v>30</v>
      </c>
    </row>
    <row r="2" spans="2:7" hidden="1" x14ac:dyDescent="0.25">
      <c r="B2" t="s">
        <v>31</v>
      </c>
      <c r="C2" t="s">
        <v>32</v>
      </c>
      <c r="D2" t="s">
        <v>33</v>
      </c>
    </row>
    <row r="3" spans="2:7" hidden="1" x14ac:dyDescent="0.25">
      <c r="B3" t="s">
        <v>34</v>
      </c>
      <c r="C3" t="s">
        <v>35</v>
      </c>
    </row>
    <row r="4" spans="2:7" hidden="1" x14ac:dyDescent="0.25">
      <c r="B4" t="s">
        <v>36</v>
      </c>
      <c r="C4" t="s">
        <v>37</v>
      </c>
      <c r="D4" t="s">
        <v>38</v>
      </c>
      <c r="E4" t="s">
        <v>39</v>
      </c>
      <c r="F4" t="s">
        <v>40</v>
      </c>
    </row>
    <row r="5" spans="2:7" hidden="1" x14ac:dyDescent="0.25">
      <c r="B5" t="s">
        <v>41</v>
      </c>
      <c r="C5" t="s">
        <v>42</v>
      </c>
      <c r="D5" t="s">
        <v>43</v>
      </c>
    </row>
    <row r="6" spans="2:7" hidden="1" x14ac:dyDescent="0.25">
      <c r="B6">
        <v>1</v>
      </c>
      <c r="C6">
        <v>2</v>
      </c>
      <c r="D6">
        <v>3</v>
      </c>
      <c r="E6">
        <v>4</v>
      </c>
      <c r="F6">
        <v>5</v>
      </c>
      <c r="G6" t="s">
        <v>44</v>
      </c>
    </row>
    <row r="7" spans="2:7" hidden="1" x14ac:dyDescent="0.25">
      <c r="B7" t="s">
        <v>45</v>
      </c>
      <c r="C7" t="s">
        <v>46</v>
      </c>
      <c r="D7" t="s">
        <v>47</v>
      </c>
    </row>
    <row r="8" spans="2:7" hidden="1" x14ac:dyDescent="0.25">
      <c r="B8" t="s">
        <v>48</v>
      </c>
      <c r="C8" t="s">
        <v>49</v>
      </c>
      <c r="D8" t="s">
        <v>50</v>
      </c>
    </row>
    <row r="9" spans="2:7" hidden="1" x14ac:dyDescent="0.25"/>
    <row r="10" spans="2:7" hidden="1" x14ac:dyDescent="0.25"/>
    <row r="11" spans="2:7" hidden="1" x14ac:dyDescent="0.25"/>
    <row r="13" spans="2:7" ht="28.5" customHeight="1" x14ac:dyDescent="0.25"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</row>
    <row r="14" spans="2:7" ht="15" customHeight="1" x14ac:dyDescent="0.25">
      <c r="B14" s="4"/>
      <c r="C14" s="4"/>
      <c r="D14" s="5"/>
      <c r="E14" s="18"/>
      <c r="F14" s="7"/>
    </row>
    <row r="15" spans="2:7" x14ac:dyDescent="0.25">
      <c r="F15" t="str">
        <f>IF(F14="Aproximación y Alejamiento","Se emitirán informes separados por cada sentido de circulación.","")</f>
        <v/>
      </c>
    </row>
    <row r="16" spans="2:7" x14ac:dyDescent="0.25">
      <c r="B16" s="2" t="s">
        <v>7</v>
      </c>
      <c r="C16" s="2" t="s">
        <v>8</v>
      </c>
      <c r="D16" s="2" t="s">
        <v>9</v>
      </c>
      <c r="E16" s="2" t="s">
        <v>10</v>
      </c>
    </row>
    <row r="17" spans="2:9" x14ac:dyDescent="0.25">
      <c r="B17" s="5" t="s">
        <v>51</v>
      </c>
      <c r="C17" s="6" t="s">
        <v>52</v>
      </c>
      <c r="D17" s="6" t="s">
        <v>53</v>
      </c>
      <c r="E17" s="6" t="s">
        <v>54</v>
      </c>
    </row>
    <row r="19" spans="2:9" ht="30" x14ac:dyDescent="0.25">
      <c r="B19" s="2" t="s">
        <v>55</v>
      </c>
      <c r="C19" s="2" t="s">
        <v>56</v>
      </c>
      <c r="D19" s="2" t="s">
        <v>13</v>
      </c>
      <c r="E19" s="2" t="s">
        <v>14</v>
      </c>
      <c r="F19" s="2" t="s">
        <v>15</v>
      </c>
      <c r="G19" s="2" t="s">
        <v>16</v>
      </c>
      <c r="H19" s="2" t="s">
        <v>17</v>
      </c>
      <c r="I19" s="2" t="s">
        <v>18</v>
      </c>
    </row>
    <row r="20" spans="2:9" ht="15" customHeight="1" x14ac:dyDescent="0.25">
      <c r="B20" s="9" t="s">
        <v>57</v>
      </c>
      <c r="C20" s="9" t="s">
        <v>58</v>
      </c>
      <c r="D20" s="8" t="s">
        <v>70</v>
      </c>
      <c r="E20" s="4"/>
      <c r="F20" s="19"/>
      <c r="G20" s="19"/>
      <c r="H20" s="19"/>
      <c r="I20" s="19"/>
    </row>
    <row r="22" spans="2:9" x14ac:dyDescent="0.25">
      <c r="B22" s="3" t="s">
        <v>59</v>
      </c>
      <c r="C22" s="9"/>
    </row>
    <row r="23" spans="2:9" x14ac:dyDescent="0.25">
      <c r="B23" s="3" t="s">
        <v>60</v>
      </c>
      <c r="C23" s="10"/>
    </row>
    <row r="24" spans="2:9" x14ac:dyDescent="0.25">
      <c r="B24" s="3" t="s">
        <v>61</v>
      </c>
      <c r="C24" s="10" t="s">
        <v>43</v>
      </c>
    </row>
    <row r="25" spans="2:9" ht="30" x14ac:dyDescent="0.25">
      <c r="B25" s="3" t="s">
        <v>62</v>
      </c>
      <c r="C25" s="10"/>
    </row>
    <row r="26" spans="2:9" ht="45" x14ac:dyDescent="0.25">
      <c r="B26" s="3" t="s">
        <v>63</v>
      </c>
      <c r="C26" s="10"/>
    </row>
    <row r="27" spans="2:9" x14ac:dyDescent="0.25">
      <c r="C27" s="11"/>
    </row>
    <row r="28" spans="2:9" ht="30" x14ac:dyDescent="0.25">
      <c r="B28" s="3" t="s">
        <v>64</v>
      </c>
      <c r="C28" s="9"/>
    </row>
    <row r="29" spans="2:9" ht="30" x14ac:dyDescent="0.25">
      <c r="B29" s="3" t="s">
        <v>65</v>
      </c>
      <c r="C29" s="10"/>
    </row>
    <row r="30" spans="2:9" x14ac:dyDescent="0.25">
      <c r="B30" s="3" t="s">
        <v>66</v>
      </c>
      <c r="C30" s="10"/>
    </row>
    <row r="31" spans="2:9" x14ac:dyDescent="0.25">
      <c r="B31" s="3" t="s">
        <v>67</v>
      </c>
      <c r="C31" s="10"/>
      <c r="D31" s="1" t="str">
        <f>IF(C31="","","El número de velocidades de referencia para la calibración del ítem se establecerán según esta información y la Tabla 1 de la Resolución No. 010-DIR-2025-ANT")</f>
        <v/>
      </c>
    </row>
    <row r="33" spans="2:14" x14ac:dyDescent="0.25">
      <c r="B33" s="2" t="s">
        <v>68</v>
      </c>
    </row>
    <row r="34" spans="2:14" x14ac:dyDescent="0.25">
      <c r="B34" t="s">
        <v>69</v>
      </c>
    </row>
    <row r="35" spans="2:14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2:14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2:14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2:14" x14ac:dyDescent="0.25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pans="2:14" x14ac:dyDescent="0.2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spans="2:14" x14ac:dyDescent="0.25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spans="2:14" x14ac:dyDescent="0.25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2:14" x14ac:dyDescent="0.25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 x14ac:dyDescent="0.2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2:14" x14ac:dyDescent="0.25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pans="2:14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2:14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2:14" x14ac:dyDescent="0.25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2:14" x14ac:dyDescent="0.25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 x14ac:dyDescent="0.25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 x14ac:dyDescent="0.25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2:14" x14ac:dyDescent="0.2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pans="2:14" x14ac:dyDescent="0.25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pans="2:14" x14ac:dyDescent="0.25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spans="2:14" x14ac:dyDescent="0.25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</row>
    <row r="55" spans="2:14" x14ac:dyDescent="0.25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2:14" x14ac:dyDescent="0.25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2:14" x14ac:dyDescent="0.25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</row>
    <row r="58" spans="2:14" x14ac:dyDescent="0.25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</row>
    <row r="59" spans="2:14" x14ac:dyDescent="0.25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</row>
    <row r="60" spans="2:14" x14ac:dyDescent="0.25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</row>
    <row r="61" spans="2:14" x14ac:dyDescent="0.25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</row>
    <row r="62" spans="2:14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2:14" x14ac:dyDescent="0.25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</row>
    <row r="64" spans="2:14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spans="2:14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spans="2:14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spans="2:14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</row>
    <row r="68" spans="2:14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</row>
    <row r="69" spans="2:14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</row>
    <row r="70" spans="2:14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</row>
    <row r="71" spans="2:14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</row>
    <row r="72" spans="2:14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</row>
    <row r="73" spans="2:14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</row>
    <row r="74" spans="2:14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</row>
    <row r="75" spans="2:14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</row>
    <row r="77" spans="2:14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</row>
    <row r="78" spans="2:14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2:14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</row>
    <row r="80" spans="2:14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</row>
    <row r="81" spans="2:14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</row>
    <row r="82" spans="2:14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2:14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</row>
    <row r="84" spans="2:14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</row>
    <row r="85" spans="2:14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</row>
    <row r="86" spans="2:14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</row>
    <row r="87" spans="2:14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</row>
    <row r="88" spans="2:14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2:14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</row>
    <row r="90" spans="2:14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</row>
    <row r="91" spans="2:14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</row>
    <row r="92" spans="2:14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</row>
    <row r="93" spans="2:14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</row>
    <row r="94" spans="2:14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</row>
    <row r="95" spans="2:14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</row>
    <row r="96" spans="2:14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</row>
    <row r="97" spans="2:14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</row>
    <row r="98" spans="2:14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</row>
    <row r="99" spans="2:14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</row>
    <row r="100" spans="2:14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</row>
    <row r="101" spans="2:14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</row>
    <row r="102" spans="2:14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</row>
    <row r="103" spans="2:14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</row>
    <row r="104" spans="2:14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</row>
    <row r="105" spans="2:14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</row>
    <row r="106" spans="2:14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</row>
    <row r="107" spans="2:14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</row>
    <row r="108" spans="2:14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</row>
    <row r="109" spans="2:14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</row>
    <row r="110" spans="2:14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</row>
    <row r="111" spans="2:14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</row>
    <row r="112" spans="2:14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</row>
    <row r="113" spans="2:14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</row>
    <row r="114" spans="2:14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</row>
    <row r="115" spans="2:14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</row>
    <row r="116" spans="2:14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</row>
    <row r="117" spans="2:14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</row>
    <row r="118" spans="2:14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</row>
    <row r="119" spans="2:14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</row>
    <row r="120" spans="2:14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</row>
    <row r="121" spans="2:14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</row>
    <row r="122" spans="2:14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</row>
    <row r="123" spans="2:14" x14ac:dyDescent="0.25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</row>
    <row r="124" spans="2:14" x14ac:dyDescent="0.25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</row>
    <row r="125" spans="2:14" x14ac:dyDescent="0.25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</row>
    <row r="126" spans="2:14" x14ac:dyDescent="0.25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</row>
    <row r="127" spans="2:14" x14ac:dyDescent="0.25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</row>
    <row r="128" spans="2:14" x14ac:dyDescent="0.25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</row>
    <row r="129" spans="2:14" x14ac:dyDescent="0.25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</row>
    <row r="130" spans="2:14" x14ac:dyDescent="0.25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</row>
    <row r="131" spans="2:14" x14ac:dyDescent="0.25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</row>
    <row r="132" spans="2:14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</row>
    <row r="133" spans="2:14" x14ac:dyDescent="0.25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</row>
    <row r="134" spans="2:14" x14ac:dyDescent="0.25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</row>
    <row r="135" spans="2:14" x14ac:dyDescent="0.25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</row>
    <row r="136" spans="2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2:14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</row>
    <row r="138" spans="2:14" x14ac:dyDescent="0.25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</row>
    <row r="139" spans="2:14" x14ac:dyDescent="0.25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</row>
    <row r="140" spans="2:14" x14ac:dyDescent="0.25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</row>
    <row r="141" spans="2:14" x14ac:dyDescent="0.25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</row>
    <row r="142" spans="2:14" x14ac:dyDescent="0.25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</row>
    <row r="143" spans="2:14" x14ac:dyDescent="0.25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</row>
    <row r="144" spans="2:14" x14ac:dyDescent="0.25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</row>
    <row r="145" spans="2:14" x14ac:dyDescent="0.25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</row>
    <row r="146" spans="2:14" x14ac:dyDescent="0.25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</row>
    <row r="147" spans="2:14" x14ac:dyDescent="0.25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</row>
    <row r="148" spans="2:14" x14ac:dyDescent="0.25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</row>
    <row r="149" spans="2:14" x14ac:dyDescent="0.25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</row>
    <row r="150" spans="2:14" x14ac:dyDescent="0.25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</row>
    <row r="151" spans="2:14" x14ac:dyDescent="0.25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</row>
    <row r="152" spans="2:14" x14ac:dyDescent="0.25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</row>
    <row r="153" spans="2:14" x14ac:dyDescent="0.25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</row>
    <row r="154" spans="2:14" x14ac:dyDescent="0.25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</row>
    <row r="155" spans="2:14" x14ac:dyDescent="0.25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</row>
    <row r="156" spans="2:14" x14ac:dyDescent="0.25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spans="2:14" x14ac:dyDescent="0.25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</row>
    <row r="158" spans="2:14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</row>
    <row r="159" spans="2:14" x14ac:dyDescent="0.25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</row>
    <row r="160" spans="2:14" x14ac:dyDescent="0.25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</row>
    <row r="161" spans="2:14" x14ac:dyDescent="0.25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</row>
    <row r="162" spans="2:14" x14ac:dyDescent="0.25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</row>
    <row r="163" spans="2:14" x14ac:dyDescent="0.25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</row>
    <row r="164" spans="2:14" x14ac:dyDescent="0.25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</row>
    <row r="165" spans="2:14" x14ac:dyDescent="0.25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</row>
    <row r="166" spans="2:14" x14ac:dyDescent="0.25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</row>
    <row r="167" spans="2:14" x14ac:dyDescent="0.25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</row>
    <row r="168" spans="2:14" x14ac:dyDescent="0.25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</row>
    <row r="169" spans="2:14" x14ac:dyDescent="0.25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</row>
    <row r="170" spans="2:14" x14ac:dyDescent="0.25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</row>
    <row r="171" spans="2:14" x14ac:dyDescent="0.25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</row>
    <row r="172" spans="2:14" x14ac:dyDescent="0.25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</row>
    <row r="173" spans="2:14" x14ac:dyDescent="0.25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</row>
    <row r="174" spans="2:14" x14ac:dyDescent="0.25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</row>
    <row r="175" spans="2:14" x14ac:dyDescent="0.25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</row>
    <row r="176" spans="2:14" x14ac:dyDescent="0.25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</row>
    <row r="177" spans="2:14" x14ac:dyDescent="0.25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</row>
    <row r="178" spans="2:14" x14ac:dyDescent="0.25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</row>
    <row r="179" spans="2:14" x14ac:dyDescent="0.25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</row>
    <row r="180" spans="2:14" x14ac:dyDescent="0.25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</row>
    <row r="181" spans="2:14" x14ac:dyDescent="0.2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</row>
    <row r="182" spans="2:14" x14ac:dyDescent="0.2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</row>
    <row r="183" spans="2:14" x14ac:dyDescent="0.2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</row>
    <row r="184" spans="2:14" x14ac:dyDescent="0.2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</row>
    <row r="185" spans="2:14" x14ac:dyDescent="0.2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</row>
    <row r="186" spans="2:14" x14ac:dyDescent="0.2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</row>
    <row r="187" spans="2:14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</row>
    <row r="188" spans="2:14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</row>
    <row r="189" spans="2:14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</row>
    <row r="190" spans="2:14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</row>
    <row r="191" spans="2:14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</row>
    <row r="192" spans="2:14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</row>
    <row r="193" spans="2:14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</row>
    <row r="194" spans="2:14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</row>
    <row r="195" spans="2:14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</row>
    <row r="196" spans="2:14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</row>
    <row r="197" spans="2:14" x14ac:dyDescent="0.2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</row>
    <row r="198" spans="2:14" x14ac:dyDescent="0.25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</row>
    <row r="199" spans="2:14" x14ac:dyDescent="0.25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</row>
    <row r="200" spans="2:14" x14ac:dyDescent="0.25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</row>
    <row r="201" spans="2:14" x14ac:dyDescent="0.25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</row>
    <row r="202" spans="2:14" x14ac:dyDescent="0.25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</row>
    <row r="203" spans="2:14" x14ac:dyDescent="0.25"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</row>
    <row r="204" spans="2:14" x14ac:dyDescent="0.25"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</row>
    <row r="205" spans="2:14" x14ac:dyDescent="0.25"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</row>
    <row r="206" spans="2:14" x14ac:dyDescent="0.25"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spans="2:14" x14ac:dyDescent="0.25"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</row>
    <row r="208" spans="2:14" x14ac:dyDescent="0.25"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</row>
    <row r="209" spans="2:14" x14ac:dyDescent="0.25"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</row>
    <row r="210" spans="2:14" x14ac:dyDescent="0.25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</row>
    <row r="211" spans="2:14" x14ac:dyDescent="0.25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</row>
    <row r="212" spans="2:14" x14ac:dyDescent="0.25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</row>
    <row r="213" spans="2:14" x14ac:dyDescent="0.25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</row>
    <row r="214" spans="2:14" x14ac:dyDescent="0.25"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</row>
    <row r="215" spans="2:14" x14ac:dyDescent="0.25"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</row>
    <row r="216" spans="2:14" x14ac:dyDescent="0.25"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</row>
    <row r="217" spans="2:14" x14ac:dyDescent="0.25"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</row>
    <row r="218" spans="2:14" x14ac:dyDescent="0.25"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</row>
    <row r="219" spans="2:14" x14ac:dyDescent="0.25"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</row>
    <row r="220" spans="2:14" x14ac:dyDescent="0.25"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</row>
    <row r="221" spans="2:14" x14ac:dyDescent="0.25"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</row>
    <row r="222" spans="2:14" x14ac:dyDescent="0.25"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</row>
    <row r="223" spans="2:14" x14ac:dyDescent="0.25"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</row>
    <row r="224" spans="2:14" x14ac:dyDescent="0.25"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</row>
    <row r="225" spans="2:14" x14ac:dyDescent="0.25"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</row>
    <row r="226" spans="2:14" x14ac:dyDescent="0.25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</row>
    <row r="227" spans="2:14" x14ac:dyDescent="0.25"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</row>
    <row r="228" spans="2:14" x14ac:dyDescent="0.25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</row>
    <row r="229" spans="2:14" x14ac:dyDescent="0.25"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</row>
    <row r="230" spans="2:14" x14ac:dyDescent="0.25"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</row>
    <row r="231" spans="2:14" x14ac:dyDescent="0.25"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</row>
    <row r="232" spans="2:14" x14ac:dyDescent="0.25"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</row>
    <row r="233" spans="2:14" x14ac:dyDescent="0.25"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</row>
    <row r="234" spans="2:14" x14ac:dyDescent="0.25"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</row>
    <row r="235" spans="2:14" x14ac:dyDescent="0.25"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</row>
    <row r="236" spans="2:14" x14ac:dyDescent="0.25"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</row>
    <row r="237" spans="2:14" x14ac:dyDescent="0.25"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</row>
    <row r="238" spans="2:14" x14ac:dyDescent="0.25"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</row>
    <row r="239" spans="2:14" x14ac:dyDescent="0.25"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</row>
    <row r="240" spans="2:14" x14ac:dyDescent="0.25"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</row>
    <row r="241" spans="2:14" x14ac:dyDescent="0.25"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</row>
    <row r="242" spans="2:14" x14ac:dyDescent="0.25"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</row>
    <row r="243" spans="2:14" x14ac:dyDescent="0.25"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</row>
    <row r="244" spans="2:14" x14ac:dyDescent="0.25"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</row>
    <row r="245" spans="2:14" x14ac:dyDescent="0.25"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</row>
    <row r="246" spans="2:14" x14ac:dyDescent="0.25"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</row>
    <row r="247" spans="2:14" x14ac:dyDescent="0.25"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</row>
    <row r="248" spans="2:14" x14ac:dyDescent="0.25"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</row>
    <row r="249" spans="2:14" x14ac:dyDescent="0.25"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</row>
    <row r="250" spans="2:14" x14ac:dyDescent="0.25"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</row>
    <row r="251" spans="2:14" x14ac:dyDescent="0.25"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</row>
    <row r="252" spans="2:14" x14ac:dyDescent="0.25"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</row>
    <row r="253" spans="2:14" x14ac:dyDescent="0.25"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</row>
    <row r="254" spans="2:14" x14ac:dyDescent="0.25"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</row>
    <row r="255" spans="2:14" x14ac:dyDescent="0.25"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</row>
    <row r="256" spans="2:14" x14ac:dyDescent="0.25"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</row>
    <row r="257" spans="2:14" x14ac:dyDescent="0.25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</row>
    <row r="258" spans="2:14" x14ac:dyDescent="0.25"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</row>
    <row r="259" spans="2:14" x14ac:dyDescent="0.25"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</row>
    <row r="260" spans="2:14" x14ac:dyDescent="0.25"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</row>
    <row r="261" spans="2:14" x14ac:dyDescent="0.25"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</row>
    <row r="262" spans="2:14" x14ac:dyDescent="0.25"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</row>
    <row r="263" spans="2:14" x14ac:dyDescent="0.25"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</row>
    <row r="264" spans="2:14" x14ac:dyDescent="0.25"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</row>
    <row r="265" spans="2:14" x14ac:dyDescent="0.25"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</row>
    <row r="266" spans="2:14" x14ac:dyDescent="0.25"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</row>
    <row r="267" spans="2:14" x14ac:dyDescent="0.25"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</row>
    <row r="268" spans="2:14" x14ac:dyDescent="0.25"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</row>
    <row r="269" spans="2:14" x14ac:dyDescent="0.25"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</row>
    <row r="270" spans="2:14" x14ac:dyDescent="0.25"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</row>
    <row r="271" spans="2:14" x14ac:dyDescent="0.25"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</row>
    <row r="272" spans="2:14" x14ac:dyDescent="0.25"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</row>
    <row r="273" spans="2:14" x14ac:dyDescent="0.25"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</row>
    <row r="274" spans="2:14" x14ac:dyDescent="0.25"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</row>
    <row r="275" spans="2:14" x14ac:dyDescent="0.25"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</row>
    <row r="276" spans="2:14" x14ac:dyDescent="0.25"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</row>
    <row r="277" spans="2:14" x14ac:dyDescent="0.25"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</row>
    <row r="278" spans="2:14" x14ac:dyDescent="0.25"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</row>
    <row r="279" spans="2:14" x14ac:dyDescent="0.25"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</row>
    <row r="280" spans="2:14" x14ac:dyDescent="0.25"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</row>
    <row r="281" spans="2:14" x14ac:dyDescent="0.25"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</row>
    <row r="282" spans="2:14" x14ac:dyDescent="0.25"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</row>
    <row r="283" spans="2:14" x14ac:dyDescent="0.25"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</row>
    <row r="284" spans="2:14" x14ac:dyDescent="0.25"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</row>
    <row r="285" spans="2:14" x14ac:dyDescent="0.25"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</row>
    <row r="286" spans="2:14" x14ac:dyDescent="0.25"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</row>
    <row r="287" spans="2:14" x14ac:dyDescent="0.25"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</row>
    <row r="288" spans="2:14" x14ac:dyDescent="0.25"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spans="2:14" x14ac:dyDescent="0.25"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</row>
    <row r="290" spans="2:14" x14ac:dyDescent="0.25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</row>
    <row r="291" spans="2:14" x14ac:dyDescent="0.25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</row>
    <row r="292" spans="2:14" x14ac:dyDescent="0.25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</row>
    <row r="293" spans="2:14" x14ac:dyDescent="0.25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</row>
    <row r="294" spans="2:14" x14ac:dyDescent="0.25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spans="2:14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</row>
    <row r="296" spans="2:14" x14ac:dyDescent="0.25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</row>
    <row r="297" spans="2:14" x14ac:dyDescent="0.25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</row>
    <row r="298" spans="2:14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</row>
    <row r="299" spans="2:14" x14ac:dyDescent="0.25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</row>
    <row r="300" spans="2:14" x14ac:dyDescent="0.25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spans="2:14" x14ac:dyDescent="0.25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</row>
    <row r="302" spans="2:14" x14ac:dyDescent="0.25"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</row>
    <row r="303" spans="2:14" x14ac:dyDescent="0.25"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</row>
    <row r="304" spans="2:14" x14ac:dyDescent="0.25"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</row>
    <row r="305" spans="2:14" x14ac:dyDescent="0.25"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</row>
    <row r="306" spans="2:14" x14ac:dyDescent="0.25"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</row>
    <row r="307" spans="2:14" x14ac:dyDescent="0.25"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</row>
    <row r="308" spans="2:14" x14ac:dyDescent="0.25"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</row>
    <row r="309" spans="2:14" x14ac:dyDescent="0.25"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</row>
    <row r="310" spans="2:14" x14ac:dyDescent="0.25"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</row>
    <row r="311" spans="2:14" x14ac:dyDescent="0.25"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</row>
    <row r="312" spans="2:14" x14ac:dyDescent="0.25"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</row>
    <row r="313" spans="2:14" x14ac:dyDescent="0.25"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</row>
    <row r="314" spans="2:14" x14ac:dyDescent="0.25"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</row>
    <row r="315" spans="2:14" x14ac:dyDescent="0.25"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</row>
    <row r="316" spans="2:14" x14ac:dyDescent="0.25"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</row>
    <row r="317" spans="2:14" x14ac:dyDescent="0.25"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</row>
    <row r="318" spans="2:14" x14ac:dyDescent="0.25"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</row>
    <row r="319" spans="2:14" x14ac:dyDescent="0.25"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</row>
    <row r="320" spans="2:14" x14ac:dyDescent="0.25"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</row>
    <row r="321" spans="2:14" x14ac:dyDescent="0.25"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</row>
    <row r="322" spans="2:14" x14ac:dyDescent="0.25"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</row>
    <row r="323" spans="2:14" x14ac:dyDescent="0.25"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</row>
    <row r="324" spans="2:14" x14ac:dyDescent="0.25"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</row>
    <row r="325" spans="2:14" x14ac:dyDescent="0.25"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</row>
    <row r="326" spans="2:14" x14ac:dyDescent="0.25"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</row>
    <row r="327" spans="2:14" x14ac:dyDescent="0.25"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</row>
    <row r="328" spans="2:14" x14ac:dyDescent="0.25"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</row>
    <row r="329" spans="2:14" x14ac:dyDescent="0.25"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</row>
    <row r="330" spans="2:14" x14ac:dyDescent="0.25"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</row>
    <row r="331" spans="2:14" x14ac:dyDescent="0.25"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</row>
    <row r="332" spans="2:14" x14ac:dyDescent="0.25"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</row>
    <row r="333" spans="2:14" x14ac:dyDescent="0.25"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</row>
    <row r="334" spans="2:14" x14ac:dyDescent="0.25"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</row>
    <row r="335" spans="2:14" x14ac:dyDescent="0.25"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</row>
    <row r="336" spans="2:14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</row>
    <row r="337" spans="2:14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</row>
    <row r="338" spans="2:14" x14ac:dyDescent="0.25"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</row>
    <row r="339" spans="2:14" x14ac:dyDescent="0.25"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</row>
    <row r="340" spans="2:14" x14ac:dyDescent="0.25"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</row>
    <row r="341" spans="2:14" x14ac:dyDescent="0.25"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</row>
    <row r="342" spans="2:14" x14ac:dyDescent="0.25"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</row>
    <row r="343" spans="2:14" x14ac:dyDescent="0.25"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</row>
    <row r="344" spans="2:14" x14ac:dyDescent="0.25"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</row>
    <row r="345" spans="2:14" x14ac:dyDescent="0.25"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</row>
    <row r="346" spans="2:14" x14ac:dyDescent="0.25"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</row>
    <row r="347" spans="2:14" x14ac:dyDescent="0.25"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</row>
    <row r="348" spans="2:14" x14ac:dyDescent="0.25"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</row>
    <row r="349" spans="2:14" x14ac:dyDescent="0.25"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</row>
    <row r="350" spans="2:14" x14ac:dyDescent="0.25"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</row>
    <row r="351" spans="2:14" x14ac:dyDescent="0.25"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</row>
    <row r="352" spans="2:14" x14ac:dyDescent="0.25"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</row>
    <row r="353" spans="2:14" x14ac:dyDescent="0.25"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</row>
    <row r="354" spans="2:14" x14ac:dyDescent="0.25"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</row>
    <row r="355" spans="2:14" x14ac:dyDescent="0.25"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</row>
    <row r="356" spans="2:14" x14ac:dyDescent="0.25"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</row>
    <row r="357" spans="2:14" x14ac:dyDescent="0.25"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</row>
    <row r="358" spans="2:14" x14ac:dyDescent="0.25"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</row>
    <row r="359" spans="2:14" x14ac:dyDescent="0.25"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</row>
    <row r="360" spans="2:14" x14ac:dyDescent="0.25"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</row>
    <row r="361" spans="2:14" x14ac:dyDescent="0.25"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</row>
    <row r="362" spans="2:14" x14ac:dyDescent="0.25"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</row>
    <row r="363" spans="2:14" x14ac:dyDescent="0.25"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</row>
    <row r="364" spans="2:14" x14ac:dyDescent="0.25"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</row>
    <row r="365" spans="2:14" x14ac:dyDescent="0.25"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</row>
    <row r="366" spans="2:14" x14ac:dyDescent="0.25"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</row>
    <row r="367" spans="2:14" x14ac:dyDescent="0.25"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</row>
    <row r="368" spans="2:14" x14ac:dyDescent="0.25"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</row>
    <row r="369" spans="2:14" x14ac:dyDescent="0.25"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</row>
    <row r="370" spans="2:14" x14ac:dyDescent="0.25"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</row>
    <row r="371" spans="2:14" x14ac:dyDescent="0.25"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</row>
    <row r="372" spans="2:14" x14ac:dyDescent="0.25"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</row>
    <row r="373" spans="2:14" x14ac:dyDescent="0.25"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</row>
    <row r="374" spans="2:14" x14ac:dyDescent="0.25"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</row>
    <row r="375" spans="2:14" x14ac:dyDescent="0.25"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</row>
    <row r="376" spans="2:14" x14ac:dyDescent="0.25"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</row>
    <row r="377" spans="2:14" x14ac:dyDescent="0.25"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</row>
    <row r="378" spans="2:14" x14ac:dyDescent="0.25"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</row>
    <row r="379" spans="2:14" x14ac:dyDescent="0.25"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</row>
    <row r="380" spans="2:14" x14ac:dyDescent="0.25"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</row>
    <row r="381" spans="2:14" x14ac:dyDescent="0.25"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</row>
    <row r="382" spans="2:14" x14ac:dyDescent="0.25"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</row>
    <row r="383" spans="2:14" x14ac:dyDescent="0.25"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</row>
    <row r="384" spans="2:14" x14ac:dyDescent="0.25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</row>
    <row r="385" spans="2:14" x14ac:dyDescent="0.25"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</row>
    <row r="386" spans="2:14" x14ac:dyDescent="0.25"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</row>
    <row r="387" spans="2:14" x14ac:dyDescent="0.25"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</row>
    <row r="388" spans="2:14" x14ac:dyDescent="0.25"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</row>
    <row r="389" spans="2:14" x14ac:dyDescent="0.25"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</row>
    <row r="390" spans="2:14" x14ac:dyDescent="0.25"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</row>
    <row r="391" spans="2:14" x14ac:dyDescent="0.25"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</row>
    <row r="392" spans="2:14" x14ac:dyDescent="0.25"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</row>
    <row r="393" spans="2:14" x14ac:dyDescent="0.25"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</row>
    <row r="394" spans="2:14" x14ac:dyDescent="0.25"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</row>
    <row r="395" spans="2:14" x14ac:dyDescent="0.25"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</row>
    <row r="396" spans="2:14" x14ac:dyDescent="0.25"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</row>
    <row r="397" spans="2:14" x14ac:dyDescent="0.25"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</row>
    <row r="398" spans="2:14" x14ac:dyDescent="0.25"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</row>
    <row r="399" spans="2:14" x14ac:dyDescent="0.25"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</row>
    <row r="400" spans="2:14" x14ac:dyDescent="0.25"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</row>
    <row r="401" spans="2:14" x14ac:dyDescent="0.25"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</row>
    <row r="402" spans="2:14" x14ac:dyDescent="0.25"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</row>
    <row r="403" spans="2:14" x14ac:dyDescent="0.25"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</row>
    <row r="404" spans="2:14" x14ac:dyDescent="0.25"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</row>
    <row r="405" spans="2:14" x14ac:dyDescent="0.25"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</row>
    <row r="406" spans="2:14" x14ac:dyDescent="0.25"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</row>
    <row r="407" spans="2:14" x14ac:dyDescent="0.25"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</row>
    <row r="408" spans="2:14" x14ac:dyDescent="0.25"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</row>
    <row r="409" spans="2:14" x14ac:dyDescent="0.25"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</row>
    <row r="410" spans="2:14" x14ac:dyDescent="0.25"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</row>
    <row r="411" spans="2:14" x14ac:dyDescent="0.25"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</row>
    <row r="412" spans="2:14" x14ac:dyDescent="0.25"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</row>
    <row r="413" spans="2:14" x14ac:dyDescent="0.25"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</row>
    <row r="414" spans="2:14" x14ac:dyDescent="0.25"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</row>
    <row r="415" spans="2:14" x14ac:dyDescent="0.25"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</row>
    <row r="416" spans="2:14" x14ac:dyDescent="0.25"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</row>
    <row r="417" spans="2:14" x14ac:dyDescent="0.25"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</row>
    <row r="418" spans="2:14" x14ac:dyDescent="0.25"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</row>
    <row r="419" spans="2:14" x14ac:dyDescent="0.25"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</row>
    <row r="420" spans="2:14" x14ac:dyDescent="0.25"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</row>
    <row r="421" spans="2:14" x14ac:dyDescent="0.25"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</row>
    <row r="422" spans="2:14" x14ac:dyDescent="0.25"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</row>
    <row r="423" spans="2:14" x14ac:dyDescent="0.25"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</row>
    <row r="424" spans="2:14" x14ac:dyDescent="0.25"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</row>
    <row r="425" spans="2:14" x14ac:dyDescent="0.25"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</row>
    <row r="426" spans="2:14" x14ac:dyDescent="0.25"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</row>
    <row r="427" spans="2:14" x14ac:dyDescent="0.25"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</row>
    <row r="428" spans="2:14" x14ac:dyDescent="0.25"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</row>
    <row r="429" spans="2:14" x14ac:dyDescent="0.25"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</row>
    <row r="430" spans="2:14" x14ac:dyDescent="0.25"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</row>
    <row r="431" spans="2:14" x14ac:dyDescent="0.25"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</row>
    <row r="432" spans="2:14" x14ac:dyDescent="0.25"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</row>
    <row r="433" spans="2:14" x14ac:dyDescent="0.25"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</row>
    <row r="434" spans="2:14" x14ac:dyDescent="0.25"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</row>
    <row r="435" spans="2:14" x14ac:dyDescent="0.25"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</row>
    <row r="436" spans="2:14" x14ac:dyDescent="0.25"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</row>
    <row r="437" spans="2:14" x14ac:dyDescent="0.25"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</row>
    <row r="438" spans="2:14" x14ac:dyDescent="0.25"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</row>
    <row r="439" spans="2:14" x14ac:dyDescent="0.25"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</row>
    <row r="440" spans="2:14" x14ac:dyDescent="0.25"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</row>
    <row r="441" spans="2:14" x14ac:dyDescent="0.25"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</row>
    <row r="442" spans="2:14" x14ac:dyDescent="0.25"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</row>
    <row r="443" spans="2:14" x14ac:dyDescent="0.25"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</row>
    <row r="444" spans="2:14" x14ac:dyDescent="0.25"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</row>
    <row r="445" spans="2:14" x14ac:dyDescent="0.25"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</row>
    <row r="446" spans="2:14" x14ac:dyDescent="0.25"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</row>
    <row r="447" spans="2:14" x14ac:dyDescent="0.25"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</row>
    <row r="448" spans="2:14" x14ac:dyDescent="0.25"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</row>
    <row r="449" spans="2:14" x14ac:dyDescent="0.25"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</row>
    <row r="450" spans="2:14" x14ac:dyDescent="0.25"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</row>
    <row r="451" spans="2:14" x14ac:dyDescent="0.25"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</row>
    <row r="452" spans="2:14" x14ac:dyDescent="0.25"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</row>
    <row r="453" spans="2:14" x14ac:dyDescent="0.25"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</row>
    <row r="454" spans="2:14" x14ac:dyDescent="0.25"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</row>
    <row r="455" spans="2:14" x14ac:dyDescent="0.25"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</row>
    <row r="456" spans="2:14" x14ac:dyDescent="0.25"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</row>
    <row r="457" spans="2:14" x14ac:dyDescent="0.25"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</row>
    <row r="458" spans="2:14" x14ac:dyDescent="0.25"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</row>
    <row r="459" spans="2:14" x14ac:dyDescent="0.25"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</row>
    <row r="460" spans="2:14" x14ac:dyDescent="0.25"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</row>
    <row r="461" spans="2:14" x14ac:dyDescent="0.25"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</row>
    <row r="462" spans="2:14" x14ac:dyDescent="0.25"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</row>
    <row r="463" spans="2:14" x14ac:dyDescent="0.25"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</row>
    <row r="464" spans="2:14" x14ac:dyDescent="0.25"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</row>
    <row r="465" spans="2:14" x14ac:dyDescent="0.25"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</row>
    <row r="466" spans="2:14" x14ac:dyDescent="0.25"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</row>
    <row r="467" spans="2:14" x14ac:dyDescent="0.25"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</row>
    <row r="468" spans="2:14" x14ac:dyDescent="0.25"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</row>
    <row r="469" spans="2:14" x14ac:dyDescent="0.25"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</row>
    <row r="470" spans="2:14" x14ac:dyDescent="0.25"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</row>
    <row r="471" spans="2:14" x14ac:dyDescent="0.25"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</row>
    <row r="472" spans="2:14" x14ac:dyDescent="0.25"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</row>
    <row r="473" spans="2:14" x14ac:dyDescent="0.25"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</row>
    <row r="474" spans="2:14" x14ac:dyDescent="0.25"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</row>
    <row r="475" spans="2:14" x14ac:dyDescent="0.25"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</row>
    <row r="476" spans="2:14" x14ac:dyDescent="0.25"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</row>
    <row r="477" spans="2:14" x14ac:dyDescent="0.25"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</row>
    <row r="478" spans="2:14" x14ac:dyDescent="0.25"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</row>
    <row r="479" spans="2:14" x14ac:dyDescent="0.25"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</row>
    <row r="480" spans="2:14" x14ac:dyDescent="0.25"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</row>
    <row r="481" spans="2:14" x14ac:dyDescent="0.25"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</row>
    <row r="482" spans="2:14" x14ac:dyDescent="0.25"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</row>
    <row r="483" spans="2:14" x14ac:dyDescent="0.25"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</row>
    <row r="484" spans="2:14" x14ac:dyDescent="0.25"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</row>
    <row r="485" spans="2:14" x14ac:dyDescent="0.25"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</row>
    <row r="486" spans="2:14" x14ac:dyDescent="0.25"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</row>
    <row r="487" spans="2:14" x14ac:dyDescent="0.25"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</row>
    <row r="488" spans="2:14" x14ac:dyDescent="0.25"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</row>
    <row r="489" spans="2:14" x14ac:dyDescent="0.25"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</row>
    <row r="490" spans="2:14" x14ac:dyDescent="0.25"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</row>
    <row r="491" spans="2:14" x14ac:dyDescent="0.25"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</row>
    <row r="492" spans="2:14" x14ac:dyDescent="0.25"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</row>
    <row r="493" spans="2:14" x14ac:dyDescent="0.25"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</row>
    <row r="494" spans="2:14" x14ac:dyDescent="0.25"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</row>
    <row r="495" spans="2:14" x14ac:dyDescent="0.25"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</row>
    <row r="496" spans="2:14" x14ac:dyDescent="0.25"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</row>
    <row r="497" spans="2:14" x14ac:dyDescent="0.25"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</row>
    <row r="498" spans="2:14" x14ac:dyDescent="0.25"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</row>
    <row r="499" spans="2:14" x14ac:dyDescent="0.25"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</row>
    <row r="500" spans="2:14" x14ac:dyDescent="0.25"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</row>
    <row r="501" spans="2:14" x14ac:dyDescent="0.25"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</row>
    <row r="502" spans="2:14" x14ac:dyDescent="0.25"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</row>
    <row r="503" spans="2:14" x14ac:dyDescent="0.25"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</row>
    <row r="504" spans="2:14" x14ac:dyDescent="0.25"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</row>
    <row r="505" spans="2:14" x14ac:dyDescent="0.25"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</row>
    <row r="506" spans="2:14" x14ac:dyDescent="0.25"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</row>
  </sheetData>
  <sheetProtection algorithmName="SHA-512" hashValue="wyr0dWvP+lEU2nbYai2hwMAJMgC2r1714CSBDNNJ0tdFdrVe0rV1LB44zYYG7+DnexEFDlvOsnaMMSDfIG/CAg==" saltValue="B+kRAXYyTM+H3e1R4YzBfg==" spinCount="100000" sheet="1" scenarios="1"/>
  <dataValidations count="8">
    <dataValidation type="list" allowBlank="1" showInputMessage="1" showErrorMessage="1" sqref="C30" xr:uid="{464F6050-FB42-4A4F-9EA2-5F12C5C1C816}">
      <formula1>$B$8:$D$8</formula1>
    </dataValidation>
    <dataValidation type="list" allowBlank="1" showInputMessage="1" showErrorMessage="1" sqref="C29" xr:uid="{E00C670A-E59A-4BC5-A7A4-C024A4E77F60}">
      <formula1>$B$7:$D$7</formula1>
    </dataValidation>
    <dataValidation type="list" allowBlank="1" showInputMessage="1" showErrorMessage="1" sqref="C28" xr:uid="{75C5579D-C0C6-411B-A961-6238E7FA2598}">
      <formula1>$B$6:$G$6</formula1>
    </dataValidation>
    <dataValidation type="list" allowBlank="1" showInputMessage="1" showErrorMessage="1" sqref="C24" xr:uid="{0A7265CB-CD34-4F01-8F76-5FDEB6916D6E}">
      <formula1>$B$5:$D$5</formula1>
    </dataValidation>
    <dataValidation type="list" allowBlank="1" showInputMessage="1" showErrorMessage="1" sqref="C23" xr:uid="{E2559E05-1BB5-485A-B83D-37B48A0889B2}">
      <formula1>$B$4:$F$4</formula1>
    </dataValidation>
    <dataValidation type="list" allowBlank="1" showInputMessage="1" showErrorMessage="1" sqref="C22" xr:uid="{7A99CFA4-4C11-4330-A1E4-73EDE4E294EE}">
      <formula1>$B$3:$C$3</formula1>
    </dataValidation>
    <dataValidation type="list" allowBlank="1" showInputMessage="1" showErrorMessage="1" sqref="F14" xr:uid="{AC5A63C1-B6D5-48D8-8A19-A3E4A62E5736}">
      <formula1>$B$2:$D$2</formula1>
    </dataValidation>
    <dataValidation type="list" allowBlank="1" showInputMessage="1" showErrorMessage="1" sqref="E14" xr:uid="{48868200-6EF7-46D0-8DB8-22C24FFB821C}">
      <formula1>$B$1:$G$1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900CF-D070-40AE-B952-343D83EC1949}">
  <dimension ref="B1:N506"/>
  <sheetViews>
    <sheetView topLeftCell="A12" workbookViewId="0">
      <selection activeCell="B14" sqref="B14"/>
    </sheetView>
  </sheetViews>
  <sheetFormatPr baseColWidth="10" defaultColWidth="11.42578125" defaultRowHeight="15" x14ac:dyDescent="0.25"/>
  <cols>
    <col min="1" max="1" width="6.140625" customWidth="1"/>
    <col min="2" max="5" width="25.7109375" customWidth="1"/>
    <col min="6" max="6" width="26.28515625" customWidth="1"/>
    <col min="7" max="7" width="20.5703125" customWidth="1"/>
    <col min="8" max="9" width="50.7109375" customWidth="1"/>
    <col min="10" max="10" width="12" bestFit="1" customWidth="1"/>
    <col min="11" max="12" width="20.7109375" customWidth="1"/>
    <col min="13" max="16" width="25.7109375" customWidth="1"/>
    <col min="17" max="18" width="50.7109375" customWidth="1"/>
  </cols>
  <sheetData>
    <row r="1" spans="2:7" hidden="1" x14ac:dyDescent="0.25">
      <c r="B1" t="s">
        <v>25</v>
      </c>
      <c r="C1" t="s">
        <v>26</v>
      </c>
      <c r="D1" t="s">
        <v>27</v>
      </c>
      <c r="E1" t="s">
        <v>28</v>
      </c>
      <c r="F1" t="s">
        <v>29</v>
      </c>
      <c r="G1" t="s">
        <v>30</v>
      </c>
    </row>
    <row r="2" spans="2:7" hidden="1" x14ac:dyDescent="0.25">
      <c r="B2" t="s">
        <v>31</v>
      </c>
      <c r="C2" t="s">
        <v>32</v>
      </c>
      <c r="D2" t="s">
        <v>33</v>
      </c>
    </row>
    <row r="3" spans="2:7" hidden="1" x14ac:dyDescent="0.25">
      <c r="B3" t="s">
        <v>34</v>
      </c>
      <c r="C3" t="s">
        <v>35</v>
      </c>
    </row>
    <row r="4" spans="2:7" hidden="1" x14ac:dyDescent="0.25">
      <c r="B4" t="s">
        <v>36</v>
      </c>
      <c r="C4" t="s">
        <v>37</v>
      </c>
      <c r="D4" t="s">
        <v>38</v>
      </c>
      <c r="E4" t="s">
        <v>39</v>
      </c>
      <c r="F4" t="s">
        <v>40</v>
      </c>
    </row>
    <row r="5" spans="2:7" hidden="1" x14ac:dyDescent="0.25">
      <c r="B5" t="s">
        <v>41</v>
      </c>
      <c r="C5" t="s">
        <v>42</v>
      </c>
      <c r="D5" t="s">
        <v>43</v>
      </c>
    </row>
    <row r="6" spans="2:7" hidden="1" x14ac:dyDescent="0.25">
      <c r="B6">
        <v>1</v>
      </c>
      <c r="C6">
        <v>2</v>
      </c>
      <c r="D6">
        <v>3</v>
      </c>
      <c r="E6">
        <v>4</v>
      </c>
      <c r="F6">
        <v>5</v>
      </c>
      <c r="G6" t="s">
        <v>44</v>
      </c>
    </row>
    <row r="7" spans="2:7" hidden="1" x14ac:dyDescent="0.25">
      <c r="B7" t="s">
        <v>45</v>
      </c>
      <c r="C7" t="s">
        <v>46</v>
      </c>
      <c r="D7" t="s">
        <v>47</v>
      </c>
    </row>
    <row r="8" spans="2:7" hidden="1" x14ac:dyDescent="0.25">
      <c r="B8" t="s">
        <v>48</v>
      </c>
      <c r="C8" t="s">
        <v>49</v>
      </c>
      <c r="D8" t="s">
        <v>50</v>
      </c>
    </row>
    <row r="9" spans="2:7" hidden="1" x14ac:dyDescent="0.25"/>
    <row r="10" spans="2:7" hidden="1" x14ac:dyDescent="0.25"/>
    <row r="11" spans="2:7" hidden="1" x14ac:dyDescent="0.25"/>
    <row r="13" spans="2:7" ht="28.5" customHeight="1" x14ac:dyDescent="0.25"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</row>
    <row r="14" spans="2:7" ht="15" customHeight="1" x14ac:dyDescent="0.25">
      <c r="B14" s="4"/>
      <c r="C14" s="4"/>
      <c r="D14" s="5"/>
      <c r="E14" s="18"/>
      <c r="F14" s="7"/>
    </row>
    <row r="15" spans="2:7" x14ac:dyDescent="0.25">
      <c r="F15" t="str">
        <f>IF(F14="Aproximación y Alejamiento","Se emitirán informes separados por cada sentido de circulación.","")</f>
        <v/>
      </c>
    </row>
    <row r="16" spans="2:7" x14ac:dyDescent="0.25">
      <c r="B16" s="2" t="s">
        <v>7</v>
      </c>
      <c r="C16" s="2" t="s">
        <v>8</v>
      </c>
      <c r="D16" s="2" t="s">
        <v>9</v>
      </c>
      <c r="E16" s="2" t="s">
        <v>10</v>
      </c>
    </row>
    <row r="17" spans="2:9" x14ac:dyDescent="0.25">
      <c r="B17" s="5" t="s">
        <v>51</v>
      </c>
      <c r="C17" s="6" t="s">
        <v>52</v>
      </c>
      <c r="D17" s="6" t="s">
        <v>53</v>
      </c>
      <c r="E17" s="6" t="s">
        <v>54</v>
      </c>
    </row>
    <row r="19" spans="2:9" ht="30" x14ac:dyDescent="0.25">
      <c r="B19" s="2" t="s">
        <v>55</v>
      </c>
      <c r="C19" s="2" t="s">
        <v>56</v>
      </c>
      <c r="D19" s="2" t="s">
        <v>13</v>
      </c>
      <c r="E19" s="2" t="s">
        <v>14</v>
      </c>
      <c r="F19" s="2" t="s">
        <v>15</v>
      </c>
      <c r="G19" s="2" t="s">
        <v>16</v>
      </c>
      <c r="H19" s="2" t="s">
        <v>17</v>
      </c>
      <c r="I19" s="2" t="s">
        <v>18</v>
      </c>
    </row>
    <row r="20" spans="2:9" ht="15" customHeight="1" x14ac:dyDescent="0.25">
      <c r="B20" s="9" t="s">
        <v>57</v>
      </c>
      <c r="C20" s="9" t="s">
        <v>58</v>
      </c>
      <c r="D20" s="8" t="s">
        <v>70</v>
      </c>
      <c r="E20" s="4"/>
      <c r="F20" s="19"/>
      <c r="G20" s="19"/>
      <c r="H20" s="19"/>
      <c r="I20" s="19"/>
    </row>
    <row r="22" spans="2:9" x14ac:dyDescent="0.25">
      <c r="B22" s="3" t="s">
        <v>59</v>
      </c>
      <c r="C22" s="9"/>
    </row>
    <row r="23" spans="2:9" x14ac:dyDescent="0.25">
      <c r="B23" s="3" t="s">
        <v>60</v>
      </c>
      <c r="C23" s="10"/>
    </row>
    <row r="24" spans="2:9" x14ac:dyDescent="0.25">
      <c r="B24" s="3" t="s">
        <v>61</v>
      </c>
      <c r="C24" s="10" t="s">
        <v>43</v>
      </c>
    </row>
    <row r="25" spans="2:9" ht="30" x14ac:dyDescent="0.25">
      <c r="B25" s="3" t="s">
        <v>62</v>
      </c>
      <c r="C25" s="10"/>
    </row>
    <row r="26" spans="2:9" ht="45" x14ac:dyDescent="0.25">
      <c r="B26" s="3" t="s">
        <v>63</v>
      </c>
      <c r="C26" s="10"/>
    </row>
    <row r="27" spans="2:9" x14ac:dyDescent="0.25">
      <c r="C27" s="11"/>
    </row>
    <row r="28" spans="2:9" ht="30" x14ac:dyDescent="0.25">
      <c r="B28" s="3" t="s">
        <v>64</v>
      </c>
      <c r="C28" s="9"/>
    </row>
    <row r="29" spans="2:9" ht="30" x14ac:dyDescent="0.25">
      <c r="B29" s="3" t="s">
        <v>65</v>
      </c>
      <c r="C29" s="10"/>
    </row>
    <row r="30" spans="2:9" x14ac:dyDescent="0.25">
      <c r="B30" s="3" t="s">
        <v>66</v>
      </c>
      <c r="C30" s="10"/>
    </row>
    <row r="31" spans="2:9" x14ac:dyDescent="0.25">
      <c r="B31" s="3" t="s">
        <v>67</v>
      </c>
      <c r="C31" s="10"/>
      <c r="D31" s="1" t="str">
        <f>IF(C31="","","El número de velocidades de referencia para la calibración del ítem se establecerán según esta información y la Tabla 1 de la Resolución No. 010-DIR-2025-ANT")</f>
        <v/>
      </c>
    </row>
    <row r="33" spans="2:14" x14ac:dyDescent="0.25">
      <c r="B33" s="2" t="s">
        <v>68</v>
      </c>
    </row>
    <row r="34" spans="2:14" x14ac:dyDescent="0.25">
      <c r="B34" t="s">
        <v>69</v>
      </c>
    </row>
    <row r="35" spans="2:14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2:14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2:14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2:14" x14ac:dyDescent="0.25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pans="2:14" x14ac:dyDescent="0.2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spans="2:14" x14ac:dyDescent="0.25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spans="2:14" x14ac:dyDescent="0.25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2:14" x14ac:dyDescent="0.25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 x14ac:dyDescent="0.2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2:14" x14ac:dyDescent="0.25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pans="2:14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2:14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2:14" x14ac:dyDescent="0.25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2:14" x14ac:dyDescent="0.25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 x14ac:dyDescent="0.25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 x14ac:dyDescent="0.25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2:14" x14ac:dyDescent="0.2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pans="2:14" x14ac:dyDescent="0.25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pans="2:14" x14ac:dyDescent="0.25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spans="2:14" x14ac:dyDescent="0.25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</row>
    <row r="55" spans="2:14" x14ac:dyDescent="0.25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2:14" x14ac:dyDescent="0.25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2:14" x14ac:dyDescent="0.25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</row>
    <row r="58" spans="2:14" x14ac:dyDescent="0.25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</row>
    <row r="59" spans="2:14" x14ac:dyDescent="0.25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</row>
    <row r="60" spans="2:14" x14ac:dyDescent="0.25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</row>
    <row r="61" spans="2:14" x14ac:dyDescent="0.25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</row>
    <row r="62" spans="2:14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2:14" x14ac:dyDescent="0.25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</row>
    <row r="64" spans="2:14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spans="2:14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spans="2:14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spans="2:14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</row>
    <row r="68" spans="2:14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</row>
    <row r="69" spans="2:14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</row>
    <row r="70" spans="2:14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</row>
    <row r="71" spans="2:14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</row>
    <row r="72" spans="2:14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</row>
    <row r="73" spans="2:14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</row>
    <row r="74" spans="2:14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</row>
    <row r="75" spans="2:14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</row>
    <row r="77" spans="2:14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</row>
    <row r="78" spans="2:14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2:14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</row>
    <row r="80" spans="2:14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</row>
    <row r="81" spans="2:14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</row>
    <row r="82" spans="2:14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2:14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</row>
    <row r="84" spans="2:14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</row>
    <row r="85" spans="2:14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</row>
    <row r="86" spans="2:14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</row>
    <row r="87" spans="2:14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</row>
    <row r="88" spans="2:14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2:14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</row>
    <row r="90" spans="2:14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</row>
    <row r="91" spans="2:14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</row>
    <row r="92" spans="2:14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</row>
    <row r="93" spans="2:14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</row>
    <row r="94" spans="2:14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</row>
    <row r="95" spans="2:14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</row>
    <row r="96" spans="2:14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</row>
    <row r="97" spans="2:14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</row>
    <row r="98" spans="2:14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</row>
    <row r="99" spans="2:14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</row>
    <row r="100" spans="2:14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</row>
    <row r="101" spans="2:14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</row>
    <row r="102" spans="2:14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</row>
    <row r="103" spans="2:14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</row>
    <row r="104" spans="2:14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</row>
    <row r="105" spans="2:14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</row>
    <row r="106" spans="2:14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</row>
    <row r="107" spans="2:14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</row>
    <row r="108" spans="2:14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</row>
    <row r="109" spans="2:14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</row>
    <row r="110" spans="2:14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</row>
    <row r="111" spans="2:14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</row>
    <row r="112" spans="2:14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</row>
    <row r="113" spans="2:14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</row>
    <row r="114" spans="2:14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</row>
    <row r="115" spans="2:14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</row>
    <row r="116" spans="2:14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</row>
    <row r="117" spans="2:14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</row>
    <row r="118" spans="2:14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</row>
    <row r="119" spans="2:14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</row>
    <row r="120" spans="2:14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</row>
    <row r="121" spans="2:14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</row>
    <row r="122" spans="2:14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</row>
    <row r="123" spans="2:14" x14ac:dyDescent="0.25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</row>
    <row r="124" spans="2:14" x14ac:dyDescent="0.25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</row>
    <row r="125" spans="2:14" x14ac:dyDescent="0.25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</row>
    <row r="126" spans="2:14" x14ac:dyDescent="0.25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</row>
    <row r="127" spans="2:14" x14ac:dyDescent="0.25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</row>
    <row r="128" spans="2:14" x14ac:dyDescent="0.25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</row>
    <row r="129" spans="2:14" x14ac:dyDescent="0.25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</row>
    <row r="130" spans="2:14" x14ac:dyDescent="0.25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</row>
    <row r="131" spans="2:14" x14ac:dyDescent="0.25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</row>
    <row r="132" spans="2:14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</row>
    <row r="133" spans="2:14" x14ac:dyDescent="0.25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</row>
    <row r="134" spans="2:14" x14ac:dyDescent="0.25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</row>
    <row r="135" spans="2:14" x14ac:dyDescent="0.25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</row>
    <row r="136" spans="2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2:14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</row>
    <row r="138" spans="2:14" x14ac:dyDescent="0.25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</row>
    <row r="139" spans="2:14" x14ac:dyDescent="0.25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</row>
    <row r="140" spans="2:14" x14ac:dyDescent="0.25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</row>
    <row r="141" spans="2:14" x14ac:dyDescent="0.25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</row>
    <row r="142" spans="2:14" x14ac:dyDescent="0.25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</row>
    <row r="143" spans="2:14" x14ac:dyDescent="0.25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</row>
    <row r="144" spans="2:14" x14ac:dyDescent="0.25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</row>
    <row r="145" spans="2:14" x14ac:dyDescent="0.25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</row>
    <row r="146" spans="2:14" x14ac:dyDescent="0.25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</row>
    <row r="147" spans="2:14" x14ac:dyDescent="0.25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</row>
    <row r="148" spans="2:14" x14ac:dyDescent="0.25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</row>
    <row r="149" spans="2:14" x14ac:dyDescent="0.25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</row>
    <row r="150" spans="2:14" x14ac:dyDescent="0.25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</row>
    <row r="151" spans="2:14" x14ac:dyDescent="0.25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</row>
    <row r="152" spans="2:14" x14ac:dyDescent="0.25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</row>
    <row r="153" spans="2:14" x14ac:dyDescent="0.25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</row>
    <row r="154" spans="2:14" x14ac:dyDescent="0.25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</row>
    <row r="155" spans="2:14" x14ac:dyDescent="0.25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</row>
    <row r="156" spans="2:14" x14ac:dyDescent="0.25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spans="2:14" x14ac:dyDescent="0.25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</row>
    <row r="158" spans="2:14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</row>
    <row r="159" spans="2:14" x14ac:dyDescent="0.25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</row>
    <row r="160" spans="2:14" x14ac:dyDescent="0.25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</row>
    <row r="161" spans="2:14" x14ac:dyDescent="0.25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</row>
    <row r="162" spans="2:14" x14ac:dyDescent="0.25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</row>
    <row r="163" spans="2:14" x14ac:dyDescent="0.25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</row>
    <row r="164" spans="2:14" x14ac:dyDescent="0.25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</row>
    <row r="165" spans="2:14" x14ac:dyDescent="0.25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</row>
    <row r="166" spans="2:14" x14ac:dyDescent="0.25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</row>
    <row r="167" spans="2:14" x14ac:dyDescent="0.25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</row>
    <row r="168" spans="2:14" x14ac:dyDescent="0.25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</row>
    <row r="169" spans="2:14" x14ac:dyDescent="0.25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</row>
    <row r="170" spans="2:14" x14ac:dyDescent="0.25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</row>
    <row r="171" spans="2:14" x14ac:dyDescent="0.25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</row>
    <row r="172" spans="2:14" x14ac:dyDescent="0.25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</row>
    <row r="173" spans="2:14" x14ac:dyDescent="0.25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</row>
    <row r="174" spans="2:14" x14ac:dyDescent="0.25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</row>
    <row r="175" spans="2:14" x14ac:dyDescent="0.25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</row>
    <row r="176" spans="2:14" x14ac:dyDescent="0.25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</row>
    <row r="177" spans="2:14" x14ac:dyDescent="0.25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</row>
    <row r="178" spans="2:14" x14ac:dyDescent="0.25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</row>
    <row r="179" spans="2:14" x14ac:dyDescent="0.25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</row>
    <row r="180" spans="2:14" x14ac:dyDescent="0.25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</row>
    <row r="181" spans="2:14" x14ac:dyDescent="0.2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</row>
    <row r="182" spans="2:14" x14ac:dyDescent="0.2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</row>
    <row r="183" spans="2:14" x14ac:dyDescent="0.2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</row>
    <row r="184" spans="2:14" x14ac:dyDescent="0.2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</row>
    <row r="185" spans="2:14" x14ac:dyDescent="0.2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</row>
    <row r="186" spans="2:14" x14ac:dyDescent="0.2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</row>
    <row r="187" spans="2:14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</row>
    <row r="188" spans="2:14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</row>
    <row r="189" spans="2:14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</row>
    <row r="190" spans="2:14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</row>
    <row r="191" spans="2:14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</row>
    <row r="192" spans="2:14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</row>
    <row r="193" spans="2:14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</row>
    <row r="194" spans="2:14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</row>
    <row r="195" spans="2:14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</row>
    <row r="196" spans="2:14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</row>
    <row r="197" spans="2:14" x14ac:dyDescent="0.2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</row>
    <row r="198" spans="2:14" x14ac:dyDescent="0.25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</row>
    <row r="199" spans="2:14" x14ac:dyDescent="0.25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</row>
    <row r="200" spans="2:14" x14ac:dyDescent="0.25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</row>
    <row r="201" spans="2:14" x14ac:dyDescent="0.25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</row>
    <row r="202" spans="2:14" x14ac:dyDescent="0.25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</row>
    <row r="203" spans="2:14" x14ac:dyDescent="0.25"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</row>
    <row r="204" spans="2:14" x14ac:dyDescent="0.25"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</row>
    <row r="205" spans="2:14" x14ac:dyDescent="0.25"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</row>
    <row r="206" spans="2:14" x14ac:dyDescent="0.25"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spans="2:14" x14ac:dyDescent="0.25"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</row>
    <row r="208" spans="2:14" x14ac:dyDescent="0.25"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</row>
    <row r="209" spans="2:14" x14ac:dyDescent="0.25"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</row>
    <row r="210" spans="2:14" x14ac:dyDescent="0.25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</row>
    <row r="211" spans="2:14" x14ac:dyDescent="0.25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</row>
    <row r="212" spans="2:14" x14ac:dyDescent="0.25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</row>
    <row r="213" spans="2:14" x14ac:dyDescent="0.25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</row>
    <row r="214" spans="2:14" x14ac:dyDescent="0.25"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</row>
    <row r="215" spans="2:14" x14ac:dyDescent="0.25"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</row>
    <row r="216" spans="2:14" x14ac:dyDescent="0.25"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</row>
    <row r="217" spans="2:14" x14ac:dyDescent="0.25"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</row>
    <row r="218" spans="2:14" x14ac:dyDescent="0.25"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</row>
    <row r="219" spans="2:14" x14ac:dyDescent="0.25"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</row>
    <row r="220" spans="2:14" x14ac:dyDescent="0.25"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</row>
    <row r="221" spans="2:14" x14ac:dyDescent="0.25"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</row>
    <row r="222" spans="2:14" x14ac:dyDescent="0.25"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</row>
    <row r="223" spans="2:14" x14ac:dyDescent="0.25"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</row>
    <row r="224" spans="2:14" x14ac:dyDescent="0.25"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</row>
    <row r="225" spans="2:14" x14ac:dyDescent="0.25"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</row>
    <row r="226" spans="2:14" x14ac:dyDescent="0.25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</row>
    <row r="227" spans="2:14" x14ac:dyDescent="0.25"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</row>
    <row r="228" spans="2:14" x14ac:dyDescent="0.25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</row>
    <row r="229" spans="2:14" x14ac:dyDescent="0.25"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</row>
    <row r="230" spans="2:14" x14ac:dyDescent="0.25"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</row>
    <row r="231" spans="2:14" x14ac:dyDescent="0.25"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</row>
    <row r="232" spans="2:14" x14ac:dyDescent="0.25"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</row>
    <row r="233" spans="2:14" x14ac:dyDescent="0.25"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</row>
    <row r="234" spans="2:14" x14ac:dyDescent="0.25"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</row>
    <row r="235" spans="2:14" x14ac:dyDescent="0.25"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</row>
    <row r="236" spans="2:14" x14ac:dyDescent="0.25"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</row>
    <row r="237" spans="2:14" x14ac:dyDescent="0.25"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</row>
    <row r="238" spans="2:14" x14ac:dyDescent="0.25"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</row>
    <row r="239" spans="2:14" x14ac:dyDescent="0.25"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</row>
    <row r="240" spans="2:14" x14ac:dyDescent="0.25"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</row>
    <row r="241" spans="2:14" x14ac:dyDescent="0.25"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</row>
    <row r="242" spans="2:14" x14ac:dyDescent="0.25"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</row>
    <row r="243" spans="2:14" x14ac:dyDescent="0.25"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</row>
    <row r="244" spans="2:14" x14ac:dyDescent="0.25"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</row>
    <row r="245" spans="2:14" x14ac:dyDescent="0.25"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</row>
    <row r="246" spans="2:14" x14ac:dyDescent="0.25"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</row>
    <row r="247" spans="2:14" x14ac:dyDescent="0.25"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</row>
    <row r="248" spans="2:14" x14ac:dyDescent="0.25"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</row>
    <row r="249" spans="2:14" x14ac:dyDescent="0.25"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</row>
    <row r="250" spans="2:14" x14ac:dyDescent="0.25"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</row>
    <row r="251" spans="2:14" x14ac:dyDescent="0.25"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</row>
    <row r="252" spans="2:14" x14ac:dyDescent="0.25"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</row>
    <row r="253" spans="2:14" x14ac:dyDescent="0.25"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</row>
    <row r="254" spans="2:14" x14ac:dyDescent="0.25"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</row>
    <row r="255" spans="2:14" x14ac:dyDescent="0.25"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</row>
    <row r="256" spans="2:14" x14ac:dyDescent="0.25"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</row>
    <row r="257" spans="2:14" x14ac:dyDescent="0.25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</row>
    <row r="258" spans="2:14" x14ac:dyDescent="0.25"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</row>
    <row r="259" spans="2:14" x14ac:dyDescent="0.25"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</row>
    <row r="260" spans="2:14" x14ac:dyDescent="0.25"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</row>
    <row r="261" spans="2:14" x14ac:dyDescent="0.25"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</row>
    <row r="262" spans="2:14" x14ac:dyDescent="0.25"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</row>
    <row r="263" spans="2:14" x14ac:dyDescent="0.25"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</row>
    <row r="264" spans="2:14" x14ac:dyDescent="0.25"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</row>
    <row r="265" spans="2:14" x14ac:dyDescent="0.25"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</row>
    <row r="266" spans="2:14" x14ac:dyDescent="0.25"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</row>
    <row r="267" spans="2:14" x14ac:dyDescent="0.25"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</row>
    <row r="268" spans="2:14" x14ac:dyDescent="0.25"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</row>
    <row r="269" spans="2:14" x14ac:dyDescent="0.25"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</row>
    <row r="270" spans="2:14" x14ac:dyDescent="0.25"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</row>
    <row r="271" spans="2:14" x14ac:dyDescent="0.25"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</row>
    <row r="272" spans="2:14" x14ac:dyDescent="0.25"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</row>
    <row r="273" spans="2:14" x14ac:dyDescent="0.25"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</row>
    <row r="274" spans="2:14" x14ac:dyDescent="0.25"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</row>
    <row r="275" spans="2:14" x14ac:dyDescent="0.25"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</row>
    <row r="276" spans="2:14" x14ac:dyDescent="0.25"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</row>
    <row r="277" spans="2:14" x14ac:dyDescent="0.25"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</row>
    <row r="278" spans="2:14" x14ac:dyDescent="0.25"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</row>
    <row r="279" spans="2:14" x14ac:dyDescent="0.25"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</row>
    <row r="280" spans="2:14" x14ac:dyDescent="0.25"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</row>
    <row r="281" spans="2:14" x14ac:dyDescent="0.25"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</row>
    <row r="282" spans="2:14" x14ac:dyDescent="0.25"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</row>
    <row r="283" spans="2:14" x14ac:dyDescent="0.25"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</row>
    <row r="284" spans="2:14" x14ac:dyDescent="0.25"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</row>
    <row r="285" spans="2:14" x14ac:dyDescent="0.25"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</row>
    <row r="286" spans="2:14" x14ac:dyDescent="0.25"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</row>
    <row r="287" spans="2:14" x14ac:dyDescent="0.25"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</row>
    <row r="288" spans="2:14" x14ac:dyDescent="0.25"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spans="2:14" x14ac:dyDescent="0.25"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</row>
    <row r="290" spans="2:14" x14ac:dyDescent="0.25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</row>
    <row r="291" spans="2:14" x14ac:dyDescent="0.25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</row>
    <row r="292" spans="2:14" x14ac:dyDescent="0.25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</row>
    <row r="293" spans="2:14" x14ac:dyDescent="0.25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</row>
    <row r="294" spans="2:14" x14ac:dyDescent="0.25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spans="2:14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</row>
    <row r="296" spans="2:14" x14ac:dyDescent="0.25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</row>
    <row r="297" spans="2:14" x14ac:dyDescent="0.25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</row>
    <row r="298" spans="2:14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</row>
    <row r="299" spans="2:14" x14ac:dyDescent="0.25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</row>
    <row r="300" spans="2:14" x14ac:dyDescent="0.25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spans="2:14" x14ac:dyDescent="0.25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</row>
    <row r="302" spans="2:14" x14ac:dyDescent="0.25"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</row>
    <row r="303" spans="2:14" x14ac:dyDescent="0.25"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</row>
    <row r="304" spans="2:14" x14ac:dyDescent="0.25"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</row>
    <row r="305" spans="2:14" x14ac:dyDescent="0.25"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</row>
    <row r="306" spans="2:14" x14ac:dyDescent="0.25"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</row>
    <row r="307" spans="2:14" x14ac:dyDescent="0.25"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</row>
    <row r="308" spans="2:14" x14ac:dyDescent="0.25"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</row>
    <row r="309" spans="2:14" x14ac:dyDescent="0.25"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</row>
    <row r="310" spans="2:14" x14ac:dyDescent="0.25"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</row>
    <row r="311" spans="2:14" x14ac:dyDescent="0.25"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</row>
    <row r="312" spans="2:14" x14ac:dyDescent="0.25"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</row>
    <row r="313" spans="2:14" x14ac:dyDescent="0.25"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</row>
    <row r="314" spans="2:14" x14ac:dyDescent="0.25"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</row>
    <row r="315" spans="2:14" x14ac:dyDescent="0.25"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</row>
    <row r="316" spans="2:14" x14ac:dyDescent="0.25"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</row>
    <row r="317" spans="2:14" x14ac:dyDescent="0.25"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</row>
    <row r="318" spans="2:14" x14ac:dyDescent="0.25"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</row>
    <row r="319" spans="2:14" x14ac:dyDescent="0.25"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</row>
    <row r="320" spans="2:14" x14ac:dyDescent="0.25"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</row>
    <row r="321" spans="2:14" x14ac:dyDescent="0.25"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</row>
    <row r="322" spans="2:14" x14ac:dyDescent="0.25"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</row>
    <row r="323" spans="2:14" x14ac:dyDescent="0.25"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</row>
    <row r="324" spans="2:14" x14ac:dyDescent="0.25"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</row>
    <row r="325" spans="2:14" x14ac:dyDescent="0.25"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</row>
    <row r="326" spans="2:14" x14ac:dyDescent="0.25"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</row>
    <row r="327" spans="2:14" x14ac:dyDescent="0.25"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</row>
    <row r="328" spans="2:14" x14ac:dyDescent="0.25"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</row>
    <row r="329" spans="2:14" x14ac:dyDescent="0.25"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</row>
    <row r="330" spans="2:14" x14ac:dyDescent="0.25"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</row>
    <row r="331" spans="2:14" x14ac:dyDescent="0.25"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</row>
    <row r="332" spans="2:14" x14ac:dyDescent="0.25"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</row>
    <row r="333" spans="2:14" x14ac:dyDescent="0.25"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</row>
    <row r="334" spans="2:14" x14ac:dyDescent="0.25"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</row>
    <row r="335" spans="2:14" x14ac:dyDescent="0.25"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</row>
    <row r="336" spans="2:14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</row>
    <row r="337" spans="2:14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</row>
    <row r="338" spans="2:14" x14ac:dyDescent="0.25"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</row>
    <row r="339" spans="2:14" x14ac:dyDescent="0.25"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</row>
    <row r="340" spans="2:14" x14ac:dyDescent="0.25"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</row>
    <row r="341" spans="2:14" x14ac:dyDescent="0.25"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</row>
    <row r="342" spans="2:14" x14ac:dyDescent="0.25"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</row>
    <row r="343" spans="2:14" x14ac:dyDescent="0.25"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</row>
    <row r="344" spans="2:14" x14ac:dyDescent="0.25"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</row>
    <row r="345" spans="2:14" x14ac:dyDescent="0.25"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</row>
    <row r="346" spans="2:14" x14ac:dyDescent="0.25"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</row>
    <row r="347" spans="2:14" x14ac:dyDescent="0.25"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</row>
    <row r="348" spans="2:14" x14ac:dyDescent="0.25"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</row>
    <row r="349" spans="2:14" x14ac:dyDescent="0.25"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</row>
    <row r="350" spans="2:14" x14ac:dyDescent="0.25"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</row>
    <row r="351" spans="2:14" x14ac:dyDescent="0.25"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</row>
    <row r="352" spans="2:14" x14ac:dyDescent="0.25"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</row>
    <row r="353" spans="2:14" x14ac:dyDescent="0.25"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</row>
    <row r="354" spans="2:14" x14ac:dyDescent="0.25"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</row>
    <row r="355" spans="2:14" x14ac:dyDescent="0.25"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</row>
    <row r="356" spans="2:14" x14ac:dyDescent="0.25"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</row>
    <row r="357" spans="2:14" x14ac:dyDescent="0.25"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</row>
    <row r="358" spans="2:14" x14ac:dyDescent="0.25"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</row>
    <row r="359" spans="2:14" x14ac:dyDescent="0.25"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</row>
    <row r="360" spans="2:14" x14ac:dyDescent="0.25"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</row>
    <row r="361" spans="2:14" x14ac:dyDescent="0.25"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</row>
    <row r="362" spans="2:14" x14ac:dyDescent="0.25"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</row>
    <row r="363" spans="2:14" x14ac:dyDescent="0.25"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</row>
    <row r="364" spans="2:14" x14ac:dyDescent="0.25"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</row>
    <row r="365" spans="2:14" x14ac:dyDescent="0.25"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</row>
    <row r="366" spans="2:14" x14ac:dyDescent="0.25"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</row>
    <row r="367" spans="2:14" x14ac:dyDescent="0.25"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</row>
    <row r="368" spans="2:14" x14ac:dyDescent="0.25"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</row>
    <row r="369" spans="2:14" x14ac:dyDescent="0.25"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</row>
    <row r="370" spans="2:14" x14ac:dyDescent="0.25"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</row>
    <row r="371" spans="2:14" x14ac:dyDescent="0.25"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</row>
    <row r="372" spans="2:14" x14ac:dyDescent="0.25"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</row>
    <row r="373" spans="2:14" x14ac:dyDescent="0.25"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</row>
    <row r="374" spans="2:14" x14ac:dyDescent="0.25"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</row>
    <row r="375" spans="2:14" x14ac:dyDescent="0.25"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</row>
    <row r="376" spans="2:14" x14ac:dyDescent="0.25"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</row>
    <row r="377" spans="2:14" x14ac:dyDescent="0.25"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</row>
    <row r="378" spans="2:14" x14ac:dyDescent="0.25"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</row>
    <row r="379" spans="2:14" x14ac:dyDescent="0.25"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</row>
    <row r="380" spans="2:14" x14ac:dyDescent="0.25"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</row>
    <row r="381" spans="2:14" x14ac:dyDescent="0.25"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</row>
    <row r="382" spans="2:14" x14ac:dyDescent="0.25"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</row>
    <row r="383" spans="2:14" x14ac:dyDescent="0.25"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</row>
    <row r="384" spans="2:14" x14ac:dyDescent="0.25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</row>
    <row r="385" spans="2:14" x14ac:dyDescent="0.25"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</row>
    <row r="386" spans="2:14" x14ac:dyDescent="0.25"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</row>
    <row r="387" spans="2:14" x14ac:dyDescent="0.25"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</row>
    <row r="388" spans="2:14" x14ac:dyDescent="0.25"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</row>
    <row r="389" spans="2:14" x14ac:dyDescent="0.25"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</row>
    <row r="390" spans="2:14" x14ac:dyDescent="0.25"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</row>
    <row r="391" spans="2:14" x14ac:dyDescent="0.25"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</row>
    <row r="392" spans="2:14" x14ac:dyDescent="0.25"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</row>
    <row r="393" spans="2:14" x14ac:dyDescent="0.25"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</row>
    <row r="394" spans="2:14" x14ac:dyDescent="0.25"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</row>
    <row r="395" spans="2:14" x14ac:dyDescent="0.25"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</row>
    <row r="396" spans="2:14" x14ac:dyDescent="0.25"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</row>
    <row r="397" spans="2:14" x14ac:dyDescent="0.25"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</row>
    <row r="398" spans="2:14" x14ac:dyDescent="0.25"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</row>
    <row r="399" spans="2:14" x14ac:dyDescent="0.25"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</row>
    <row r="400" spans="2:14" x14ac:dyDescent="0.25"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</row>
    <row r="401" spans="2:14" x14ac:dyDescent="0.25"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</row>
    <row r="402" spans="2:14" x14ac:dyDescent="0.25"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</row>
    <row r="403" spans="2:14" x14ac:dyDescent="0.25"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</row>
    <row r="404" spans="2:14" x14ac:dyDescent="0.25"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</row>
    <row r="405" spans="2:14" x14ac:dyDescent="0.25"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</row>
    <row r="406" spans="2:14" x14ac:dyDescent="0.25"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</row>
    <row r="407" spans="2:14" x14ac:dyDescent="0.25"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</row>
    <row r="408" spans="2:14" x14ac:dyDescent="0.25"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</row>
    <row r="409" spans="2:14" x14ac:dyDescent="0.25"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</row>
    <row r="410" spans="2:14" x14ac:dyDescent="0.25"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</row>
    <row r="411" spans="2:14" x14ac:dyDescent="0.25"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</row>
    <row r="412" spans="2:14" x14ac:dyDescent="0.25"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</row>
    <row r="413" spans="2:14" x14ac:dyDescent="0.25"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</row>
    <row r="414" spans="2:14" x14ac:dyDescent="0.25"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</row>
    <row r="415" spans="2:14" x14ac:dyDescent="0.25"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</row>
    <row r="416" spans="2:14" x14ac:dyDescent="0.25"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</row>
    <row r="417" spans="2:14" x14ac:dyDescent="0.25"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</row>
    <row r="418" spans="2:14" x14ac:dyDescent="0.25"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</row>
    <row r="419" spans="2:14" x14ac:dyDescent="0.25"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</row>
    <row r="420" spans="2:14" x14ac:dyDescent="0.25"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</row>
    <row r="421" spans="2:14" x14ac:dyDescent="0.25"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</row>
    <row r="422" spans="2:14" x14ac:dyDescent="0.25"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</row>
    <row r="423" spans="2:14" x14ac:dyDescent="0.25"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</row>
    <row r="424" spans="2:14" x14ac:dyDescent="0.25"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</row>
    <row r="425" spans="2:14" x14ac:dyDescent="0.25"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</row>
    <row r="426" spans="2:14" x14ac:dyDescent="0.25"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</row>
    <row r="427" spans="2:14" x14ac:dyDescent="0.25"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</row>
    <row r="428" spans="2:14" x14ac:dyDescent="0.25"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</row>
    <row r="429" spans="2:14" x14ac:dyDescent="0.25"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</row>
    <row r="430" spans="2:14" x14ac:dyDescent="0.25"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</row>
    <row r="431" spans="2:14" x14ac:dyDescent="0.25"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</row>
    <row r="432" spans="2:14" x14ac:dyDescent="0.25"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</row>
    <row r="433" spans="2:14" x14ac:dyDescent="0.25"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</row>
    <row r="434" spans="2:14" x14ac:dyDescent="0.25"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</row>
    <row r="435" spans="2:14" x14ac:dyDescent="0.25"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</row>
    <row r="436" spans="2:14" x14ac:dyDescent="0.25"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</row>
    <row r="437" spans="2:14" x14ac:dyDescent="0.25"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</row>
    <row r="438" spans="2:14" x14ac:dyDescent="0.25"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</row>
    <row r="439" spans="2:14" x14ac:dyDescent="0.25"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</row>
    <row r="440" spans="2:14" x14ac:dyDescent="0.25"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</row>
    <row r="441" spans="2:14" x14ac:dyDescent="0.25"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</row>
    <row r="442" spans="2:14" x14ac:dyDescent="0.25"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</row>
    <row r="443" spans="2:14" x14ac:dyDescent="0.25"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</row>
    <row r="444" spans="2:14" x14ac:dyDescent="0.25"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</row>
    <row r="445" spans="2:14" x14ac:dyDescent="0.25"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</row>
    <row r="446" spans="2:14" x14ac:dyDescent="0.25"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</row>
    <row r="447" spans="2:14" x14ac:dyDescent="0.25"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</row>
    <row r="448" spans="2:14" x14ac:dyDescent="0.25"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</row>
    <row r="449" spans="2:14" x14ac:dyDescent="0.25"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</row>
    <row r="450" spans="2:14" x14ac:dyDescent="0.25"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</row>
    <row r="451" spans="2:14" x14ac:dyDescent="0.25"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</row>
    <row r="452" spans="2:14" x14ac:dyDescent="0.25"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</row>
    <row r="453" spans="2:14" x14ac:dyDescent="0.25"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</row>
    <row r="454" spans="2:14" x14ac:dyDescent="0.25"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</row>
    <row r="455" spans="2:14" x14ac:dyDescent="0.25"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</row>
    <row r="456" spans="2:14" x14ac:dyDescent="0.25"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</row>
    <row r="457" spans="2:14" x14ac:dyDescent="0.25"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</row>
    <row r="458" spans="2:14" x14ac:dyDescent="0.25"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</row>
    <row r="459" spans="2:14" x14ac:dyDescent="0.25"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</row>
    <row r="460" spans="2:14" x14ac:dyDescent="0.25"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</row>
    <row r="461" spans="2:14" x14ac:dyDescent="0.25"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</row>
    <row r="462" spans="2:14" x14ac:dyDescent="0.25"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</row>
    <row r="463" spans="2:14" x14ac:dyDescent="0.25"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</row>
    <row r="464" spans="2:14" x14ac:dyDescent="0.25"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</row>
    <row r="465" spans="2:14" x14ac:dyDescent="0.25"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</row>
    <row r="466" spans="2:14" x14ac:dyDescent="0.25"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</row>
    <row r="467" spans="2:14" x14ac:dyDescent="0.25"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</row>
    <row r="468" spans="2:14" x14ac:dyDescent="0.25"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</row>
    <row r="469" spans="2:14" x14ac:dyDescent="0.25"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</row>
    <row r="470" spans="2:14" x14ac:dyDescent="0.25"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</row>
    <row r="471" spans="2:14" x14ac:dyDescent="0.25"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</row>
    <row r="472" spans="2:14" x14ac:dyDescent="0.25"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</row>
    <row r="473" spans="2:14" x14ac:dyDescent="0.25"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</row>
    <row r="474" spans="2:14" x14ac:dyDescent="0.25"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</row>
    <row r="475" spans="2:14" x14ac:dyDescent="0.25"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</row>
    <row r="476" spans="2:14" x14ac:dyDescent="0.25"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</row>
    <row r="477" spans="2:14" x14ac:dyDescent="0.25"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</row>
    <row r="478" spans="2:14" x14ac:dyDescent="0.25"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</row>
    <row r="479" spans="2:14" x14ac:dyDescent="0.25"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</row>
    <row r="480" spans="2:14" x14ac:dyDescent="0.25"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</row>
    <row r="481" spans="2:14" x14ac:dyDescent="0.25"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</row>
    <row r="482" spans="2:14" x14ac:dyDescent="0.25"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</row>
    <row r="483" spans="2:14" x14ac:dyDescent="0.25"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</row>
    <row r="484" spans="2:14" x14ac:dyDescent="0.25"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</row>
    <row r="485" spans="2:14" x14ac:dyDescent="0.25"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</row>
    <row r="486" spans="2:14" x14ac:dyDescent="0.25"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</row>
    <row r="487" spans="2:14" x14ac:dyDescent="0.25"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</row>
    <row r="488" spans="2:14" x14ac:dyDescent="0.25"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</row>
    <row r="489" spans="2:14" x14ac:dyDescent="0.25"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</row>
    <row r="490" spans="2:14" x14ac:dyDescent="0.25"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</row>
    <row r="491" spans="2:14" x14ac:dyDescent="0.25"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</row>
    <row r="492" spans="2:14" x14ac:dyDescent="0.25"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</row>
    <row r="493" spans="2:14" x14ac:dyDescent="0.25"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</row>
    <row r="494" spans="2:14" x14ac:dyDescent="0.25"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</row>
    <row r="495" spans="2:14" x14ac:dyDescent="0.25"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</row>
    <row r="496" spans="2:14" x14ac:dyDescent="0.25"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</row>
    <row r="497" spans="2:14" x14ac:dyDescent="0.25"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</row>
    <row r="498" spans="2:14" x14ac:dyDescent="0.25"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</row>
    <row r="499" spans="2:14" x14ac:dyDescent="0.25"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</row>
    <row r="500" spans="2:14" x14ac:dyDescent="0.25"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</row>
    <row r="501" spans="2:14" x14ac:dyDescent="0.25"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</row>
    <row r="502" spans="2:14" x14ac:dyDescent="0.25"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</row>
    <row r="503" spans="2:14" x14ac:dyDescent="0.25"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</row>
    <row r="504" spans="2:14" x14ac:dyDescent="0.25"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</row>
    <row r="505" spans="2:14" x14ac:dyDescent="0.25"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</row>
    <row r="506" spans="2:14" x14ac:dyDescent="0.25"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</row>
  </sheetData>
  <sheetProtection algorithmName="SHA-512" hashValue="uzRn4bSKY++cOWHGS7YIXTxI16b1fB0R3i/kUkbmCb+ODswv+eTzZTo5iUKdH0SCVzy60dv8qd7IHetmY5E9iA==" saltValue="+qmdxTyyQ1d7UD/moGXWfA==" spinCount="100000" sheet="1" scenarios="1"/>
  <dataValidations count="8">
    <dataValidation type="list" allowBlank="1" showInputMessage="1" showErrorMessage="1" sqref="E14" xr:uid="{2C350FAB-C00B-42E2-93D8-A13EAD199FE2}">
      <formula1>$B$1:$G$1</formula1>
    </dataValidation>
    <dataValidation type="list" allowBlank="1" showInputMessage="1" showErrorMessage="1" sqref="F14" xr:uid="{9F5FF681-2A39-4CF2-AB1C-B2D82D7ADAD0}">
      <formula1>$B$2:$D$2</formula1>
    </dataValidation>
    <dataValidation type="list" allowBlank="1" showInputMessage="1" showErrorMessage="1" sqref="C22" xr:uid="{2D424485-1FB8-4D77-8A71-7701CFD9EDD6}">
      <formula1>$B$3:$C$3</formula1>
    </dataValidation>
    <dataValidation type="list" allowBlank="1" showInputMessage="1" showErrorMessage="1" sqref="C23" xr:uid="{7F469A9F-A066-4DC6-8409-B515A1B28980}">
      <formula1>$B$4:$F$4</formula1>
    </dataValidation>
    <dataValidation type="list" allowBlank="1" showInputMessage="1" showErrorMessage="1" sqref="C24" xr:uid="{8ECA72A1-C4E8-4014-B0C2-D7888522B52D}">
      <formula1>$B$5:$D$5</formula1>
    </dataValidation>
    <dataValidation type="list" allowBlank="1" showInputMessage="1" showErrorMessage="1" sqref="C28" xr:uid="{F55AEFBC-E154-475C-8880-00FF811AD8D3}">
      <formula1>$B$6:$G$6</formula1>
    </dataValidation>
    <dataValidation type="list" allowBlank="1" showInputMessage="1" showErrorMessage="1" sqref="C29" xr:uid="{6FCEB57F-A41E-44B2-A57C-A3F149EFC799}">
      <formula1>$B$7:$D$7</formula1>
    </dataValidation>
    <dataValidation type="list" allowBlank="1" showInputMessage="1" showErrorMessage="1" sqref="C30" xr:uid="{1DA29CEC-39F4-44F3-8C10-78DCCE9618FD}">
      <formula1>$B$8:$D$8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29DB3-6FE1-4C3E-8703-ECE93481343E}">
  <dimension ref="B1:N506"/>
  <sheetViews>
    <sheetView topLeftCell="A12" workbookViewId="0">
      <selection activeCell="B14" sqref="B14"/>
    </sheetView>
  </sheetViews>
  <sheetFormatPr baseColWidth="10" defaultColWidth="11.42578125" defaultRowHeight="15" x14ac:dyDescent="0.25"/>
  <cols>
    <col min="1" max="1" width="6.140625" customWidth="1"/>
    <col min="2" max="5" width="25.7109375" customWidth="1"/>
    <col min="6" max="6" width="26.28515625" customWidth="1"/>
    <col min="7" max="7" width="20.5703125" customWidth="1"/>
    <col min="8" max="9" width="50.7109375" customWidth="1"/>
    <col min="10" max="10" width="12" bestFit="1" customWidth="1"/>
    <col min="11" max="12" width="20.7109375" customWidth="1"/>
    <col min="13" max="16" width="25.7109375" customWidth="1"/>
    <col min="17" max="18" width="50.7109375" customWidth="1"/>
  </cols>
  <sheetData>
    <row r="1" spans="2:7" hidden="1" x14ac:dyDescent="0.25">
      <c r="B1" t="s">
        <v>25</v>
      </c>
      <c r="C1" t="s">
        <v>26</v>
      </c>
      <c r="D1" t="s">
        <v>27</v>
      </c>
      <c r="E1" t="s">
        <v>28</v>
      </c>
      <c r="F1" t="s">
        <v>29</v>
      </c>
      <c r="G1" t="s">
        <v>30</v>
      </c>
    </row>
    <row r="2" spans="2:7" hidden="1" x14ac:dyDescent="0.25">
      <c r="B2" t="s">
        <v>31</v>
      </c>
      <c r="C2" t="s">
        <v>32</v>
      </c>
      <c r="D2" t="s">
        <v>33</v>
      </c>
    </row>
    <row r="3" spans="2:7" hidden="1" x14ac:dyDescent="0.25">
      <c r="B3" t="s">
        <v>34</v>
      </c>
      <c r="C3" t="s">
        <v>35</v>
      </c>
    </row>
    <row r="4" spans="2:7" hidden="1" x14ac:dyDescent="0.25">
      <c r="B4" t="s">
        <v>36</v>
      </c>
      <c r="C4" t="s">
        <v>37</v>
      </c>
      <c r="D4" t="s">
        <v>38</v>
      </c>
      <c r="E4" t="s">
        <v>39</v>
      </c>
      <c r="F4" t="s">
        <v>40</v>
      </c>
    </row>
    <row r="5" spans="2:7" hidden="1" x14ac:dyDescent="0.25">
      <c r="B5" t="s">
        <v>41</v>
      </c>
      <c r="C5" t="s">
        <v>42</v>
      </c>
      <c r="D5" t="s">
        <v>43</v>
      </c>
    </row>
    <row r="6" spans="2:7" hidden="1" x14ac:dyDescent="0.25">
      <c r="B6">
        <v>1</v>
      </c>
      <c r="C6">
        <v>2</v>
      </c>
      <c r="D6">
        <v>3</v>
      </c>
      <c r="E6">
        <v>4</v>
      </c>
      <c r="F6">
        <v>5</v>
      </c>
      <c r="G6" t="s">
        <v>44</v>
      </c>
    </row>
    <row r="7" spans="2:7" hidden="1" x14ac:dyDescent="0.25">
      <c r="B7" t="s">
        <v>45</v>
      </c>
      <c r="C7" t="s">
        <v>46</v>
      </c>
      <c r="D7" t="s">
        <v>47</v>
      </c>
    </row>
    <row r="8" spans="2:7" hidden="1" x14ac:dyDescent="0.25">
      <c r="B8" t="s">
        <v>48</v>
      </c>
      <c r="C8" t="s">
        <v>49</v>
      </c>
      <c r="D8" t="s">
        <v>50</v>
      </c>
    </row>
    <row r="9" spans="2:7" hidden="1" x14ac:dyDescent="0.25"/>
    <row r="10" spans="2:7" hidden="1" x14ac:dyDescent="0.25"/>
    <row r="11" spans="2:7" hidden="1" x14ac:dyDescent="0.25"/>
    <row r="13" spans="2:7" ht="28.5" customHeight="1" x14ac:dyDescent="0.25"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</row>
    <row r="14" spans="2:7" ht="15" customHeight="1" x14ac:dyDescent="0.25">
      <c r="B14" s="4"/>
      <c r="C14" s="4"/>
      <c r="D14" s="5"/>
      <c r="E14" s="18"/>
      <c r="F14" s="7"/>
    </row>
    <row r="15" spans="2:7" x14ac:dyDescent="0.25">
      <c r="F15" t="str">
        <f>IF(F14="Aproximación y Alejamiento","Se emitirán informes separados por cada sentido de circulación.","")</f>
        <v/>
      </c>
    </row>
    <row r="16" spans="2:7" x14ac:dyDescent="0.25">
      <c r="B16" s="2" t="s">
        <v>7</v>
      </c>
      <c r="C16" s="2" t="s">
        <v>8</v>
      </c>
      <c r="D16" s="2" t="s">
        <v>9</v>
      </c>
      <c r="E16" s="2" t="s">
        <v>10</v>
      </c>
    </row>
    <row r="17" spans="2:9" x14ac:dyDescent="0.25">
      <c r="B17" s="5" t="s">
        <v>51</v>
      </c>
      <c r="C17" s="6" t="s">
        <v>52</v>
      </c>
      <c r="D17" s="6" t="s">
        <v>53</v>
      </c>
      <c r="E17" s="6" t="s">
        <v>54</v>
      </c>
    </row>
    <row r="19" spans="2:9" ht="30" x14ac:dyDescent="0.25">
      <c r="B19" s="2" t="s">
        <v>55</v>
      </c>
      <c r="C19" s="2" t="s">
        <v>56</v>
      </c>
      <c r="D19" s="2" t="s">
        <v>13</v>
      </c>
      <c r="E19" s="2" t="s">
        <v>14</v>
      </c>
      <c r="F19" s="2" t="s">
        <v>15</v>
      </c>
      <c r="G19" s="2" t="s">
        <v>16</v>
      </c>
      <c r="H19" s="2" t="s">
        <v>17</v>
      </c>
      <c r="I19" s="2" t="s">
        <v>18</v>
      </c>
    </row>
    <row r="20" spans="2:9" ht="15" customHeight="1" x14ac:dyDescent="0.25">
      <c r="B20" s="9" t="s">
        <v>57</v>
      </c>
      <c r="C20" s="9" t="s">
        <v>58</v>
      </c>
      <c r="D20" s="8" t="s">
        <v>70</v>
      </c>
      <c r="E20" s="4"/>
      <c r="F20" s="19"/>
      <c r="G20" s="19"/>
      <c r="H20" s="19"/>
      <c r="I20" s="19"/>
    </row>
    <row r="22" spans="2:9" x14ac:dyDescent="0.25">
      <c r="B22" s="3" t="s">
        <v>59</v>
      </c>
      <c r="C22" s="9"/>
    </row>
    <row r="23" spans="2:9" x14ac:dyDescent="0.25">
      <c r="B23" s="3" t="s">
        <v>60</v>
      </c>
      <c r="C23" s="10"/>
    </row>
    <row r="24" spans="2:9" x14ac:dyDescent="0.25">
      <c r="B24" s="3" t="s">
        <v>61</v>
      </c>
      <c r="C24" s="10" t="s">
        <v>43</v>
      </c>
    </row>
    <row r="25" spans="2:9" ht="30" x14ac:dyDescent="0.25">
      <c r="B25" s="3" t="s">
        <v>62</v>
      </c>
      <c r="C25" s="10"/>
    </row>
    <row r="26" spans="2:9" ht="45" x14ac:dyDescent="0.25">
      <c r="B26" s="3" t="s">
        <v>63</v>
      </c>
      <c r="C26" s="10"/>
    </row>
    <row r="27" spans="2:9" x14ac:dyDescent="0.25">
      <c r="C27" s="11"/>
    </row>
    <row r="28" spans="2:9" ht="30" x14ac:dyDescent="0.25">
      <c r="B28" s="3" t="s">
        <v>64</v>
      </c>
      <c r="C28" s="9"/>
    </row>
    <row r="29" spans="2:9" ht="30" x14ac:dyDescent="0.25">
      <c r="B29" s="3" t="s">
        <v>65</v>
      </c>
      <c r="C29" s="10"/>
    </row>
    <row r="30" spans="2:9" x14ac:dyDescent="0.25">
      <c r="B30" s="3" t="s">
        <v>66</v>
      </c>
      <c r="C30" s="10"/>
    </row>
    <row r="31" spans="2:9" x14ac:dyDescent="0.25">
      <c r="B31" s="3" t="s">
        <v>67</v>
      </c>
      <c r="C31" s="10"/>
      <c r="D31" s="1" t="str">
        <f>IF(C31="","","El número de velocidades de referencia para la calibración del ítem se establecerán según esta información y la Tabla 1 de la Resolución No. 010-DIR-2025-ANT")</f>
        <v/>
      </c>
    </row>
    <row r="33" spans="2:14" x14ac:dyDescent="0.25">
      <c r="B33" s="2" t="s">
        <v>68</v>
      </c>
    </row>
    <row r="34" spans="2:14" x14ac:dyDescent="0.25">
      <c r="B34" t="s">
        <v>69</v>
      </c>
    </row>
    <row r="35" spans="2:14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2:14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2:14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2:14" x14ac:dyDescent="0.25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pans="2:14" x14ac:dyDescent="0.2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spans="2:14" x14ac:dyDescent="0.25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spans="2:14" x14ac:dyDescent="0.25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2:14" x14ac:dyDescent="0.25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 x14ac:dyDescent="0.2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2:14" x14ac:dyDescent="0.25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pans="2:14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2:14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2:14" x14ac:dyDescent="0.25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2:14" x14ac:dyDescent="0.25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 x14ac:dyDescent="0.25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 x14ac:dyDescent="0.25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2:14" x14ac:dyDescent="0.2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pans="2:14" x14ac:dyDescent="0.25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pans="2:14" x14ac:dyDescent="0.25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spans="2:14" x14ac:dyDescent="0.25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</row>
    <row r="55" spans="2:14" x14ac:dyDescent="0.25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2:14" x14ac:dyDescent="0.25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2:14" x14ac:dyDescent="0.25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</row>
    <row r="58" spans="2:14" x14ac:dyDescent="0.25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</row>
    <row r="59" spans="2:14" x14ac:dyDescent="0.25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</row>
    <row r="60" spans="2:14" x14ac:dyDescent="0.25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</row>
    <row r="61" spans="2:14" x14ac:dyDescent="0.25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</row>
    <row r="62" spans="2:14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2:14" x14ac:dyDescent="0.25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</row>
    <row r="64" spans="2:14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spans="2:14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spans="2:14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spans="2:14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</row>
    <row r="68" spans="2:14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</row>
    <row r="69" spans="2:14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</row>
    <row r="70" spans="2:14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</row>
    <row r="71" spans="2:14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</row>
    <row r="72" spans="2:14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</row>
    <row r="73" spans="2:14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</row>
    <row r="74" spans="2:14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</row>
    <row r="75" spans="2:14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</row>
    <row r="77" spans="2:14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</row>
    <row r="78" spans="2:14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2:14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</row>
    <row r="80" spans="2:14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</row>
    <row r="81" spans="2:14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</row>
    <row r="82" spans="2:14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2:14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</row>
    <row r="84" spans="2:14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</row>
    <row r="85" spans="2:14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</row>
    <row r="86" spans="2:14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</row>
    <row r="87" spans="2:14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</row>
    <row r="88" spans="2:14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2:14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</row>
    <row r="90" spans="2:14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</row>
    <row r="91" spans="2:14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</row>
    <row r="92" spans="2:14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</row>
    <row r="93" spans="2:14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</row>
    <row r="94" spans="2:14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</row>
    <row r="95" spans="2:14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</row>
    <row r="96" spans="2:14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</row>
    <row r="97" spans="2:14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</row>
    <row r="98" spans="2:14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</row>
    <row r="99" spans="2:14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</row>
    <row r="100" spans="2:14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</row>
    <row r="101" spans="2:14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</row>
    <row r="102" spans="2:14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</row>
    <row r="103" spans="2:14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</row>
    <row r="104" spans="2:14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</row>
    <row r="105" spans="2:14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</row>
    <row r="106" spans="2:14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</row>
    <row r="107" spans="2:14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</row>
    <row r="108" spans="2:14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</row>
    <row r="109" spans="2:14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</row>
    <row r="110" spans="2:14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</row>
    <row r="111" spans="2:14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</row>
    <row r="112" spans="2:14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</row>
    <row r="113" spans="2:14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</row>
    <row r="114" spans="2:14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</row>
    <row r="115" spans="2:14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</row>
    <row r="116" spans="2:14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</row>
    <row r="117" spans="2:14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</row>
    <row r="118" spans="2:14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</row>
    <row r="119" spans="2:14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</row>
    <row r="120" spans="2:14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</row>
    <row r="121" spans="2:14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</row>
    <row r="122" spans="2:14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</row>
    <row r="123" spans="2:14" x14ac:dyDescent="0.25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</row>
    <row r="124" spans="2:14" x14ac:dyDescent="0.25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</row>
    <row r="125" spans="2:14" x14ac:dyDescent="0.25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</row>
    <row r="126" spans="2:14" x14ac:dyDescent="0.25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</row>
    <row r="127" spans="2:14" x14ac:dyDescent="0.25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</row>
    <row r="128" spans="2:14" x14ac:dyDescent="0.25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</row>
    <row r="129" spans="2:14" x14ac:dyDescent="0.25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</row>
    <row r="130" spans="2:14" x14ac:dyDescent="0.25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</row>
    <row r="131" spans="2:14" x14ac:dyDescent="0.25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</row>
    <row r="132" spans="2:14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</row>
    <row r="133" spans="2:14" x14ac:dyDescent="0.25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</row>
    <row r="134" spans="2:14" x14ac:dyDescent="0.25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</row>
    <row r="135" spans="2:14" x14ac:dyDescent="0.25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</row>
    <row r="136" spans="2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2:14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</row>
    <row r="138" spans="2:14" x14ac:dyDescent="0.25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</row>
    <row r="139" spans="2:14" x14ac:dyDescent="0.25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</row>
    <row r="140" spans="2:14" x14ac:dyDescent="0.25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</row>
    <row r="141" spans="2:14" x14ac:dyDescent="0.25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</row>
    <row r="142" spans="2:14" x14ac:dyDescent="0.25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</row>
    <row r="143" spans="2:14" x14ac:dyDescent="0.25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</row>
    <row r="144" spans="2:14" x14ac:dyDescent="0.25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</row>
    <row r="145" spans="2:14" x14ac:dyDescent="0.25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</row>
    <row r="146" spans="2:14" x14ac:dyDescent="0.25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</row>
    <row r="147" spans="2:14" x14ac:dyDescent="0.25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</row>
    <row r="148" spans="2:14" x14ac:dyDescent="0.25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</row>
    <row r="149" spans="2:14" x14ac:dyDescent="0.25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</row>
    <row r="150" spans="2:14" x14ac:dyDescent="0.25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</row>
    <row r="151" spans="2:14" x14ac:dyDescent="0.25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</row>
    <row r="152" spans="2:14" x14ac:dyDescent="0.25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</row>
    <row r="153" spans="2:14" x14ac:dyDescent="0.25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</row>
    <row r="154" spans="2:14" x14ac:dyDescent="0.25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</row>
    <row r="155" spans="2:14" x14ac:dyDescent="0.25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</row>
    <row r="156" spans="2:14" x14ac:dyDescent="0.25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spans="2:14" x14ac:dyDescent="0.25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</row>
    <row r="158" spans="2:14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</row>
    <row r="159" spans="2:14" x14ac:dyDescent="0.25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</row>
    <row r="160" spans="2:14" x14ac:dyDescent="0.25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</row>
    <row r="161" spans="2:14" x14ac:dyDescent="0.25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</row>
    <row r="162" spans="2:14" x14ac:dyDescent="0.25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</row>
    <row r="163" spans="2:14" x14ac:dyDescent="0.25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</row>
    <row r="164" spans="2:14" x14ac:dyDescent="0.25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</row>
    <row r="165" spans="2:14" x14ac:dyDescent="0.25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</row>
    <row r="166" spans="2:14" x14ac:dyDescent="0.25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</row>
    <row r="167" spans="2:14" x14ac:dyDescent="0.25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</row>
    <row r="168" spans="2:14" x14ac:dyDescent="0.25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</row>
    <row r="169" spans="2:14" x14ac:dyDescent="0.25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</row>
    <row r="170" spans="2:14" x14ac:dyDescent="0.25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</row>
    <row r="171" spans="2:14" x14ac:dyDescent="0.25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</row>
    <row r="172" spans="2:14" x14ac:dyDescent="0.25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</row>
    <row r="173" spans="2:14" x14ac:dyDescent="0.25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</row>
    <row r="174" spans="2:14" x14ac:dyDescent="0.25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</row>
    <row r="175" spans="2:14" x14ac:dyDescent="0.25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</row>
    <row r="176" spans="2:14" x14ac:dyDescent="0.25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</row>
    <row r="177" spans="2:14" x14ac:dyDescent="0.25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</row>
    <row r="178" spans="2:14" x14ac:dyDescent="0.25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</row>
    <row r="179" spans="2:14" x14ac:dyDescent="0.25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</row>
    <row r="180" spans="2:14" x14ac:dyDescent="0.25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</row>
    <row r="181" spans="2:14" x14ac:dyDescent="0.2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</row>
    <row r="182" spans="2:14" x14ac:dyDescent="0.2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</row>
    <row r="183" spans="2:14" x14ac:dyDescent="0.2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</row>
    <row r="184" spans="2:14" x14ac:dyDescent="0.2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</row>
    <row r="185" spans="2:14" x14ac:dyDescent="0.2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</row>
    <row r="186" spans="2:14" x14ac:dyDescent="0.2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</row>
    <row r="187" spans="2:14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</row>
    <row r="188" spans="2:14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</row>
    <row r="189" spans="2:14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</row>
    <row r="190" spans="2:14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</row>
    <row r="191" spans="2:14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</row>
    <row r="192" spans="2:14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</row>
    <row r="193" spans="2:14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</row>
    <row r="194" spans="2:14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</row>
    <row r="195" spans="2:14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</row>
    <row r="196" spans="2:14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</row>
    <row r="197" spans="2:14" x14ac:dyDescent="0.2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</row>
    <row r="198" spans="2:14" x14ac:dyDescent="0.25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</row>
    <row r="199" spans="2:14" x14ac:dyDescent="0.25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</row>
    <row r="200" spans="2:14" x14ac:dyDescent="0.25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</row>
    <row r="201" spans="2:14" x14ac:dyDescent="0.25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</row>
    <row r="202" spans="2:14" x14ac:dyDescent="0.25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</row>
    <row r="203" spans="2:14" x14ac:dyDescent="0.25"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</row>
    <row r="204" spans="2:14" x14ac:dyDescent="0.25"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</row>
    <row r="205" spans="2:14" x14ac:dyDescent="0.25"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</row>
    <row r="206" spans="2:14" x14ac:dyDescent="0.25"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spans="2:14" x14ac:dyDescent="0.25"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</row>
    <row r="208" spans="2:14" x14ac:dyDescent="0.25"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</row>
    <row r="209" spans="2:14" x14ac:dyDescent="0.25"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</row>
    <row r="210" spans="2:14" x14ac:dyDescent="0.25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</row>
    <row r="211" spans="2:14" x14ac:dyDescent="0.25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</row>
    <row r="212" spans="2:14" x14ac:dyDescent="0.25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</row>
    <row r="213" spans="2:14" x14ac:dyDescent="0.25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</row>
    <row r="214" spans="2:14" x14ac:dyDescent="0.25"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</row>
    <row r="215" spans="2:14" x14ac:dyDescent="0.25"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</row>
    <row r="216" spans="2:14" x14ac:dyDescent="0.25"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</row>
    <row r="217" spans="2:14" x14ac:dyDescent="0.25"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</row>
    <row r="218" spans="2:14" x14ac:dyDescent="0.25"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</row>
    <row r="219" spans="2:14" x14ac:dyDescent="0.25"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</row>
    <row r="220" spans="2:14" x14ac:dyDescent="0.25"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</row>
    <row r="221" spans="2:14" x14ac:dyDescent="0.25"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</row>
    <row r="222" spans="2:14" x14ac:dyDescent="0.25"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</row>
    <row r="223" spans="2:14" x14ac:dyDescent="0.25"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</row>
    <row r="224" spans="2:14" x14ac:dyDescent="0.25"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</row>
    <row r="225" spans="2:14" x14ac:dyDescent="0.25"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</row>
    <row r="226" spans="2:14" x14ac:dyDescent="0.25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</row>
    <row r="227" spans="2:14" x14ac:dyDescent="0.25"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</row>
    <row r="228" spans="2:14" x14ac:dyDescent="0.25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</row>
    <row r="229" spans="2:14" x14ac:dyDescent="0.25"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</row>
    <row r="230" spans="2:14" x14ac:dyDescent="0.25"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</row>
    <row r="231" spans="2:14" x14ac:dyDescent="0.25"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</row>
    <row r="232" spans="2:14" x14ac:dyDescent="0.25"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</row>
    <row r="233" spans="2:14" x14ac:dyDescent="0.25"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</row>
    <row r="234" spans="2:14" x14ac:dyDescent="0.25"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</row>
    <row r="235" spans="2:14" x14ac:dyDescent="0.25"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</row>
    <row r="236" spans="2:14" x14ac:dyDescent="0.25"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</row>
    <row r="237" spans="2:14" x14ac:dyDescent="0.25"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</row>
    <row r="238" spans="2:14" x14ac:dyDescent="0.25"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</row>
    <row r="239" spans="2:14" x14ac:dyDescent="0.25"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</row>
    <row r="240" spans="2:14" x14ac:dyDescent="0.25"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</row>
    <row r="241" spans="2:14" x14ac:dyDescent="0.25"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</row>
    <row r="242" spans="2:14" x14ac:dyDescent="0.25"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</row>
    <row r="243" spans="2:14" x14ac:dyDescent="0.25"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</row>
    <row r="244" spans="2:14" x14ac:dyDescent="0.25"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</row>
    <row r="245" spans="2:14" x14ac:dyDescent="0.25"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</row>
    <row r="246" spans="2:14" x14ac:dyDescent="0.25"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</row>
    <row r="247" spans="2:14" x14ac:dyDescent="0.25"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</row>
    <row r="248" spans="2:14" x14ac:dyDescent="0.25"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</row>
    <row r="249" spans="2:14" x14ac:dyDescent="0.25"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</row>
    <row r="250" spans="2:14" x14ac:dyDescent="0.25"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</row>
    <row r="251" spans="2:14" x14ac:dyDescent="0.25"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</row>
    <row r="252" spans="2:14" x14ac:dyDescent="0.25"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</row>
    <row r="253" spans="2:14" x14ac:dyDescent="0.25"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</row>
    <row r="254" spans="2:14" x14ac:dyDescent="0.25"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</row>
    <row r="255" spans="2:14" x14ac:dyDescent="0.25"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</row>
    <row r="256" spans="2:14" x14ac:dyDescent="0.25"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</row>
    <row r="257" spans="2:14" x14ac:dyDescent="0.25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</row>
    <row r="258" spans="2:14" x14ac:dyDescent="0.25"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</row>
    <row r="259" spans="2:14" x14ac:dyDescent="0.25"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</row>
    <row r="260" spans="2:14" x14ac:dyDescent="0.25"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</row>
    <row r="261" spans="2:14" x14ac:dyDescent="0.25"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</row>
    <row r="262" spans="2:14" x14ac:dyDescent="0.25"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</row>
    <row r="263" spans="2:14" x14ac:dyDescent="0.25"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</row>
    <row r="264" spans="2:14" x14ac:dyDescent="0.25"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</row>
    <row r="265" spans="2:14" x14ac:dyDescent="0.25"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</row>
    <row r="266" spans="2:14" x14ac:dyDescent="0.25"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</row>
    <row r="267" spans="2:14" x14ac:dyDescent="0.25"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</row>
    <row r="268" spans="2:14" x14ac:dyDescent="0.25"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</row>
    <row r="269" spans="2:14" x14ac:dyDescent="0.25"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</row>
    <row r="270" spans="2:14" x14ac:dyDescent="0.25"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</row>
    <row r="271" spans="2:14" x14ac:dyDescent="0.25"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</row>
    <row r="272" spans="2:14" x14ac:dyDescent="0.25"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</row>
    <row r="273" spans="2:14" x14ac:dyDescent="0.25"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</row>
    <row r="274" spans="2:14" x14ac:dyDescent="0.25"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</row>
    <row r="275" spans="2:14" x14ac:dyDescent="0.25"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</row>
    <row r="276" spans="2:14" x14ac:dyDescent="0.25"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</row>
    <row r="277" spans="2:14" x14ac:dyDescent="0.25"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</row>
    <row r="278" spans="2:14" x14ac:dyDescent="0.25"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</row>
    <row r="279" spans="2:14" x14ac:dyDescent="0.25"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</row>
    <row r="280" spans="2:14" x14ac:dyDescent="0.25"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</row>
    <row r="281" spans="2:14" x14ac:dyDescent="0.25"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</row>
    <row r="282" spans="2:14" x14ac:dyDescent="0.25"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</row>
    <row r="283" spans="2:14" x14ac:dyDescent="0.25"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</row>
    <row r="284" spans="2:14" x14ac:dyDescent="0.25"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</row>
    <row r="285" spans="2:14" x14ac:dyDescent="0.25"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</row>
    <row r="286" spans="2:14" x14ac:dyDescent="0.25"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</row>
    <row r="287" spans="2:14" x14ac:dyDescent="0.25"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</row>
    <row r="288" spans="2:14" x14ac:dyDescent="0.25"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spans="2:14" x14ac:dyDescent="0.25"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</row>
    <row r="290" spans="2:14" x14ac:dyDescent="0.25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</row>
    <row r="291" spans="2:14" x14ac:dyDescent="0.25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</row>
    <row r="292" spans="2:14" x14ac:dyDescent="0.25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</row>
    <row r="293" spans="2:14" x14ac:dyDescent="0.25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</row>
    <row r="294" spans="2:14" x14ac:dyDescent="0.25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spans="2:14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</row>
    <row r="296" spans="2:14" x14ac:dyDescent="0.25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</row>
    <row r="297" spans="2:14" x14ac:dyDescent="0.25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</row>
    <row r="298" spans="2:14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</row>
    <row r="299" spans="2:14" x14ac:dyDescent="0.25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</row>
    <row r="300" spans="2:14" x14ac:dyDescent="0.25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spans="2:14" x14ac:dyDescent="0.25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</row>
    <row r="302" spans="2:14" x14ac:dyDescent="0.25"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</row>
    <row r="303" spans="2:14" x14ac:dyDescent="0.25"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</row>
    <row r="304" spans="2:14" x14ac:dyDescent="0.25"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</row>
    <row r="305" spans="2:14" x14ac:dyDescent="0.25"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</row>
    <row r="306" spans="2:14" x14ac:dyDescent="0.25"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</row>
    <row r="307" spans="2:14" x14ac:dyDescent="0.25"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</row>
    <row r="308" spans="2:14" x14ac:dyDescent="0.25"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</row>
    <row r="309" spans="2:14" x14ac:dyDescent="0.25"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</row>
    <row r="310" spans="2:14" x14ac:dyDescent="0.25"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</row>
    <row r="311" spans="2:14" x14ac:dyDescent="0.25"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</row>
    <row r="312" spans="2:14" x14ac:dyDescent="0.25"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</row>
    <row r="313" spans="2:14" x14ac:dyDescent="0.25"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</row>
    <row r="314" spans="2:14" x14ac:dyDescent="0.25"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</row>
    <row r="315" spans="2:14" x14ac:dyDescent="0.25"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</row>
    <row r="316" spans="2:14" x14ac:dyDescent="0.25"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</row>
    <row r="317" spans="2:14" x14ac:dyDescent="0.25"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</row>
    <row r="318" spans="2:14" x14ac:dyDescent="0.25"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</row>
    <row r="319" spans="2:14" x14ac:dyDescent="0.25"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</row>
    <row r="320" spans="2:14" x14ac:dyDescent="0.25"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</row>
    <row r="321" spans="2:14" x14ac:dyDescent="0.25"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</row>
    <row r="322" spans="2:14" x14ac:dyDescent="0.25"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</row>
    <row r="323" spans="2:14" x14ac:dyDescent="0.25"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</row>
    <row r="324" spans="2:14" x14ac:dyDescent="0.25"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</row>
    <row r="325" spans="2:14" x14ac:dyDescent="0.25"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</row>
    <row r="326" spans="2:14" x14ac:dyDescent="0.25"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</row>
    <row r="327" spans="2:14" x14ac:dyDescent="0.25"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</row>
    <row r="328" spans="2:14" x14ac:dyDescent="0.25"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</row>
    <row r="329" spans="2:14" x14ac:dyDescent="0.25"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</row>
    <row r="330" spans="2:14" x14ac:dyDescent="0.25"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</row>
    <row r="331" spans="2:14" x14ac:dyDescent="0.25"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</row>
    <row r="332" spans="2:14" x14ac:dyDescent="0.25"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</row>
    <row r="333" spans="2:14" x14ac:dyDescent="0.25"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</row>
    <row r="334" spans="2:14" x14ac:dyDescent="0.25"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</row>
    <row r="335" spans="2:14" x14ac:dyDescent="0.25"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</row>
    <row r="336" spans="2:14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</row>
    <row r="337" spans="2:14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</row>
    <row r="338" spans="2:14" x14ac:dyDescent="0.25"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</row>
    <row r="339" spans="2:14" x14ac:dyDescent="0.25"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</row>
    <row r="340" spans="2:14" x14ac:dyDescent="0.25"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</row>
    <row r="341" spans="2:14" x14ac:dyDescent="0.25"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</row>
    <row r="342" spans="2:14" x14ac:dyDescent="0.25"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</row>
    <row r="343" spans="2:14" x14ac:dyDescent="0.25"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</row>
    <row r="344" spans="2:14" x14ac:dyDescent="0.25"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</row>
    <row r="345" spans="2:14" x14ac:dyDescent="0.25"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</row>
    <row r="346" spans="2:14" x14ac:dyDescent="0.25"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</row>
    <row r="347" spans="2:14" x14ac:dyDescent="0.25"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</row>
    <row r="348" spans="2:14" x14ac:dyDescent="0.25"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</row>
    <row r="349" spans="2:14" x14ac:dyDescent="0.25"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</row>
    <row r="350" spans="2:14" x14ac:dyDescent="0.25"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</row>
    <row r="351" spans="2:14" x14ac:dyDescent="0.25"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</row>
    <row r="352" spans="2:14" x14ac:dyDescent="0.25"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</row>
    <row r="353" spans="2:14" x14ac:dyDescent="0.25"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</row>
    <row r="354" spans="2:14" x14ac:dyDescent="0.25"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</row>
    <row r="355" spans="2:14" x14ac:dyDescent="0.25"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</row>
    <row r="356" spans="2:14" x14ac:dyDescent="0.25"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</row>
    <row r="357" spans="2:14" x14ac:dyDescent="0.25"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</row>
    <row r="358" spans="2:14" x14ac:dyDescent="0.25"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</row>
    <row r="359" spans="2:14" x14ac:dyDescent="0.25"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</row>
    <row r="360" spans="2:14" x14ac:dyDescent="0.25"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</row>
    <row r="361" spans="2:14" x14ac:dyDescent="0.25"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</row>
    <row r="362" spans="2:14" x14ac:dyDescent="0.25"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</row>
    <row r="363" spans="2:14" x14ac:dyDescent="0.25"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</row>
    <row r="364" spans="2:14" x14ac:dyDescent="0.25"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</row>
    <row r="365" spans="2:14" x14ac:dyDescent="0.25"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</row>
    <row r="366" spans="2:14" x14ac:dyDescent="0.25"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</row>
    <row r="367" spans="2:14" x14ac:dyDescent="0.25"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</row>
    <row r="368" spans="2:14" x14ac:dyDescent="0.25"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</row>
    <row r="369" spans="2:14" x14ac:dyDescent="0.25"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</row>
    <row r="370" spans="2:14" x14ac:dyDescent="0.25"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</row>
    <row r="371" spans="2:14" x14ac:dyDescent="0.25"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</row>
    <row r="372" spans="2:14" x14ac:dyDescent="0.25"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</row>
    <row r="373" spans="2:14" x14ac:dyDescent="0.25"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</row>
    <row r="374" spans="2:14" x14ac:dyDescent="0.25"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</row>
    <row r="375" spans="2:14" x14ac:dyDescent="0.25"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</row>
    <row r="376" spans="2:14" x14ac:dyDescent="0.25"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</row>
    <row r="377" spans="2:14" x14ac:dyDescent="0.25"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</row>
    <row r="378" spans="2:14" x14ac:dyDescent="0.25"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</row>
    <row r="379" spans="2:14" x14ac:dyDescent="0.25"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</row>
    <row r="380" spans="2:14" x14ac:dyDescent="0.25"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</row>
    <row r="381" spans="2:14" x14ac:dyDescent="0.25"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</row>
    <row r="382" spans="2:14" x14ac:dyDescent="0.25"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</row>
    <row r="383" spans="2:14" x14ac:dyDescent="0.25"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</row>
    <row r="384" spans="2:14" x14ac:dyDescent="0.25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</row>
    <row r="385" spans="2:14" x14ac:dyDescent="0.25"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</row>
    <row r="386" spans="2:14" x14ac:dyDescent="0.25"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</row>
    <row r="387" spans="2:14" x14ac:dyDescent="0.25"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</row>
    <row r="388" spans="2:14" x14ac:dyDescent="0.25"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</row>
    <row r="389" spans="2:14" x14ac:dyDescent="0.25"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</row>
    <row r="390" spans="2:14" x14ac:dyDescent="0.25"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</row>
    <row r="391" spans="2:14" x14ac:dyDescent="0.25"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</row>
    <row r="392" spans="2:14" x14ac:dyDescent="0.25"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</row>
    <row r="393" spans="2:14" x14ac:dyDescent="0.25"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</row>
    <row r="394" spans="2:14" x14ac:dyDescent="0.25"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</row>
    <row r="395" spans="2:14" x14ac:dyDescent="0.25"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</row>
    <row r="396" spans="2:14" x14ac:dyDescent="0.25"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</row>
    <row r="397" spans="2:14" x14ac:dyDescent="0.25"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</row>
    <row r="398" spans="2:14" x14ac:dyDescent="0.25"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</row>
    <row r="399" spans="2:14" x14ac:dyDescent="0.25"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</row>
    <row r="400" spans="2:14" x14ac:dyDescent="0.25"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</row>
    <row r="401" spans="2:14" x14ac:dyDescent="0.25"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</row>
    <row r="402" spans="2:14" x14ac:dyDescent="0.25"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</row>
    <row r="403" spans="2:14" x14ac:dyDescent="0.25"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</row>
    <row r="404" spans="2:14" x14ac:dyDescent="0.25"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</row>
    <row r="405" spans="2:14" x14ac:dyDescent="0.25"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</row>
    <row r="406" spans="2:14" x14ac:dyDescent="0.25"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</row>
    <row r="407" spans="2:14" x14ac:dyDescent="0.25"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</row>
    <row r="408" spans="2:14" x14ac:dyDescent="0.25"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</row>
    <row r="409" spans="2:14" x14ac:dyDescent="0.25"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</row>
    <row r="410" spans="2:14" x14ac:dyDescent="0.25"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</row>
    <row r="411" spans="2:14" x14ac:dyDescent="0.25"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</row>
    <row r="412" spans="2:14" x14ac:dyDescent="0.25"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</row>
    <row r="413" spans="2:14" x14ac:dyDescent="0.25"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</row>
    <row r="414" spans="2:14" x14ac:dyDescent="0.25"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</row>
    <row r="415" spans="2:14" x14ac:dyDescent="0.25"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</row>
    <row r="416" spans="2:14" x14ac:dyDescent="0.25"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</row>
    <row r="417" spans="2:14" x14ac:dyDescent="0.25"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</row>
    <row r="418" spans="2:14" x14ac:dyDescent="0.25"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</row>
    <row r="419" spans="2:14" x14ac:dyDescent="0.25"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</row>
    <row r="420" spans="2:14" x14ac:dyDescent="0.25"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</row>
    <row r="421" spans="2:14" x14ac:dyDescent="0.25"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</row>
    <row r="422" spans="2:14" x14ac:dyDescent="0.25"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</row>
    <row r="423" spans="2:14" x14ac:dyDescent="0.25"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</row>
    <row r="424" spans="2:14" x14ac:dyDescent="0.25"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</row>
    <row r="425" spans="2:14" x14ac:dyDescent="0.25"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</row>
    <row r="426" spans="2:14" x14ac:dyDescent="0.25"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</row>
    <row r="427" spans="2:14" x14ac:dyDescent="0.25"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</row>
    <row r="428" spans="2:14" x14ac:dyDescent="0.25"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</row>
    <row r="429" spans="2:14" x14ac:dyDescent="0.25"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</row>
    <row r="430" spans="2:14" x14ac:dyDescent="0.25"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</row>
    <row r="431" spans="2:14" x14ac:dyDescent="0.25"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</row>
    <row r="432" spans="2:14" x14ac:dyDescent="0.25"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</row>
    <row r="433" spans="2:14" x14ac:dyDescent="0.25"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</row>
    <row r="434" spans="2:14" x14ac:dyDescent="0.25"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</row>
    <row r="435" spans="2:14" x14ac:dyDescent="0.25"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</row>
    <row r="436" spans="2:14" x14ac:dyDescent="0.25"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</row>
    <row r="437" spans="2:14" x14ac:dyDescent="0.25"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</row>
    <row r="438" spans="2:14" x14ac:dyDescent="0.25"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</row>
    <row r="439" spans="2:14" x14ac:dyDescent="0.25"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</row>
    <row r="440" spans="2:14" x14ac:dyDescent="0.25"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</row>
    <row r="441" spans="2:14" x14ac:dyDescent="0.25"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</row>
    <row r="442" spans="2:14" x14ac:dyDescent="0.25"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</row>
    <row r="443" spans="2:14" x14ac:dyDescent="0.25"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</row>
    <row r="444" spans="2:14" x14ac:dyDescent="0.25"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</row>
    <row r="445" spans="2:14" x14ac:dyDescent="0.25"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</row>
    <row r="446" spans="2:14" x14ac:dyDescent="0.25"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</row>
    <row r="447" spans="2:14" x14ac:dyDescent="0.25"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</row>
    <row r="448" spans="2:14" x14ac:dyDescent="0.25"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</row>
    <row r="449" spans="2:14" x14ac:dyDescent="0.25"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</row>
    <row r="450" spans="2:14" x14ac:dyDescent="0.25"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</row>
    <row r="451" spans="2:14" x14ac:dyDescent="0.25"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</row>
    <row r="452" spans="2:14" x14ac:dyDescent="0.25"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</row>
    <row r="453" spans="2:14" x14ac:dyDescent="0.25"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</row>
    <row r="454" spans="2:14" x14ac:dyDescent="0.25"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</row>
    <row r="455" spans="2:14" x14ac:dyDescent="0.25"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</row>
    <row r="456" spans="2:14" x14ac:dyDescent="0.25"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</row>
    <row r="457" spans="2:14" x14ac:dyDescent="0.25"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</row>
    <row r="458" spans="2:14" x14ac:dyDescent="0.25"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</row>
    <row r="459" spans="2:14" x14ac:dyDescent="0.25"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</row>
    <row r="460" spans="2:14" x14ac:dyDescent="0.25"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</row>
    <row r="461" spans="2:14" x14ac:dyDescent="0.25"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</row>
    <row r="462" spans="2:14" x14ac:dyDescent="0.25"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</row>
    <row r="463" spans="2:14" x14ac:dyDescent="0.25"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</row>
    <row r="464" spans="2:14" x14ac:dyDescent="0.25"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</row>
    <row r="465" spans="2:14" x14ac:dyDescent="0.25"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</row>
    <row r="466" spans="2:14" x14ac:dyDescent="0.25"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</row>
    <row r="467" spans="2:14" x14ac:dyDescent="0.25"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</row>
    <row r="468" spans="2:14" x14ac:dyDescent="0.25"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</row>
    <row r="469" spans="2:14" x14ac:dyDescent="0.25"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</row>
    <row r="470" spans="2:14" x14ac:dyDescent="0.25"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</row>
    <row r="471" spans="2:14" x14ac:dyDescent="0.25"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</row>
    <row r="472" spans="2:14" x14ac:dyDescent="0.25"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</row>
    <row r="473" spans="2:14" x14ac:dyDescent="0.25"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</row>
    <row r="474" spans="2:14" x14ac:dyDescent="0.25"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</row>
    <row r="475" spans="2:14" x14ac:dyDescent="0.25"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</row>
    <row r="476" spans="2:14" x14ac:dyDescent="0.25"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</row>
    <row r="477" spans="2:14" x14ac:dyDescent="0.25"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</row>
    <row r="478" spans="2:14" x14ac:dyDescent="0.25"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</row>
    <row r="479" spans="2:14" x14ac:dyDescent="0.25"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</row>
    <row r="480" spans="2:14" x14ac:dyDescent="0.25"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</row>
    <row r="481" spans="2:14" x14ac:dyDescent="0.25"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</row>
    <row r="482" spans="2:14" x14ac:dyDescent="0.25"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</row>
    <row r="483" spans="2:14" x14ac:dyDescent="0.25"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</row>
    <row r="484" spans="2:14" x14ac:dyDescent="0.25"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</row>
    <row r="485" spans="2:14" x14ac:dyDescent="0.25"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</row>
    <row r="486" spans="2:14" x14ac:dyDescent="0.25"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</row>
    <row r="487" spans="2:14" x14ac:dyDescent="0.25"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</row>
    <row r="488" spans="2:14" x14ac:dyDescent="0.25"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</row>
    <row r="489" spans="2:14" x14ac:dyDescent="0.25"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</row>
    <row r="490" spans="2:14" x14ac:dyDescent="0.25"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</row>
    <row r="491" spans="2:14" x14ac:dyDescent="0.25"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</row>
    <row r="492" spans="2:14" x14ac:dyDescent="0.25"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</row>
    <row r="493" spans="2:14" x14ac:dyDescent="0.25"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</row>
    <row r="494" spans="2:14" x14ac:dyDescent="0.25"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</row>
    <row r="495" spans="2:14" x14ac:dyDescent="0.25"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</row>
    <row r="496" spans="2:14" x14ac:dyDescent="0.25"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</row>
    <row r="497" spans="2:14" x14ac:dyDescent="0.25"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</row>
    <row r="498" spans="2:14" x14ac:dyDescent="0.25"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</row>
    <row r="499" spans="2:14" x14ac:dyDescent="0.25"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</row>
    <row r="500" spans="2:14" x14ac:dyDescent="0.25"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</row>
    <row r="501" spans="2:14" x14ac:dyDescent="0.25"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</row>
    <row r="502" spans="2:14" x14ac:dyDescent="0.25"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</row>
    <row r="503" spans="2:14" x14ac:dyDescent="0.25"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</row>
    <row r="504" spans="2:14" x14ac:dyDescent="0.25"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</row>
    <row r="505" spans="2:14" x14ac:dyDescent="0.25"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</row>
    <row r="506" spans="2:14" x14ac:dyDescent="0.25"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</row>
  </sheetData>
  <sheetProtection algorithmName="SHA-512" hashValue="TWBh0RtzqfnLihhqtbG2rImX9Hu+d60kkVy+8sQdvtSPaP/SFRSFTjRuWFESzze6okINCoNcArWGRfo8QswGGQ==" saltValue="HaNhy8jjB5zkXOgCUzS3RA==" spinCount="100000" sheet="1" scenarios="1"/>
  <dataValidations count="8">
    <dataValidation type="list" allowBlank="1" showInputMessage="1" showErrorMessage="1" sqref="C30" xr:uid="{194BC72B-5DCE-47BF-B6D1-49BCFFEFCD6E}">
      <formula1>$B$8:$D$8</formula1>
    </dataValidation>
    <dataValidation type="list" allowBlank="1" showInputMessage="1" showErrorMessage="1" sqref="C29" xr:uid="{CEE7B3BB-DD08-4F9E-BB87-A4A3E8AF8B70}">
      <formula1>$B$7:$D$7</formula1>
    </dataValidation>
    <dataValidation type="list" allowBlank="1" showInputMessage="1" showErrorMessage="1" sqref="C28" xr:uid="{03DDA48E-4D6F-4CBA-B1AA-389458A379F8}">
      <formula1>$B$6:$G$6</formula1>
    </dataValidation>
    <dataValidation type="list" allowBlank="1" showInputMessage="1" showErrorMessage="1" sqref="C24" xr:uid="{62BF1423-5449-407C-AD47-8C7CE74C80D5}">
      <formula1>$B$5:$D$5</formula1>
    </dataValidation>
    <dataValidation type="list" allowBlank="1" showInputMessage="1" showErrorMessage="1" sqref="C23" xr:uid="{83710338-0D85-4A4F-A47B-1CF50EA278F6}">
      <formula1>$B$4:$F$4</formula1>
    </dataValidation>
    <dataValidation type="list" allowBlank="1" showInputMessage="1" showErrorMessage="1" sqref="C22" xr:uid="{21F4645A-8EA2-4D5A-91AF-751E6EEC233D}">
      <formula1>$B$3:$C$3</formula1>
    </dataValidation>
    <dataValidation type="list" allowBlank="1" showInputMessage="1" showErrorMessage="1" sqref="F14" xr:uid="{4A5282C1-5879-4B64-8C71-6D8AC1B433E8}">
      <formula1>$B$2:$D$2</formula1>
    </dataValidation>
    <dataValidation type="list" allowBlank="1" showInputMessage="1" showErrorMessage="1" sqref="E14" xr:uid="{610B00CC-3C96-4A2C-A3D2-4DCBC93A0F70}">
      <formula1>$B$1:$G$1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FBB53-752B-433E-BFDE-1852C3CA6BD1}">
  <dimension ref="B1:N506"/>
  <sheetViews>
    <sheetView topLeftCell="A12" workbookViewId="0">
      <selection activeCell="B14" sqref="B14"/>
    </sheetView>
  </sheetViews>
  <sheetFormatPr baseColWidth="10" defaultColWidth="11.42578125" defaultRowHeight="15" x14ac:dyDescent="0.25"/>
  <cols>
    <col min="1" max="1" width="6.140625" customWidth="1"/>
    <col min="2" max="5" width="25.7109375" customWidth="1"/>
    <col min="6" max="6" width="26.28515625" customWidth="1"/>
    <col min="7" max="7" width="20.5703125" customWidth="1"/>
    <col min="8" max="9" width="50.7109375" customWidth="1"/>
    <col min="10" max="10" width="12" bestFit="1" customWidth="1"/>
    <col min="11" max="12" width="20.7109375" customWidth="1"/>
    <col min="13" max="16" width="25.7109375" customWidth="1"/>
    <col min="17" max="18" width="50.7109375" customWidth="1"/>
  </cols>
  <sheetData>
    <row r="1" spans="2:7" hidden="1" x14ac:dyDescent="0.25">
      <c r="B1" t="s">
        <v>25</v>
      </c>
      <c r="C1" t="s">
        <v>26</v>
      </c>
      <c r="D1" t="s">
        <v>27</v>
      </c>
      <c r="E1" t="s">
        <v>28</v>
      </c>
      <c r="F1" t="s">
        <v>29</v>
      </c>
      <c r="G1" t="s">
        <v>30</v>
      </c>
    </row>
    <row r="2" spans="2:7" hidden="1" x14ac:dyDescent="0.25">
      <c r="B2" t="s">
        <v>31</v>
      </c>
      <c r="C2" t="s">
        <v>32</v>
      </c>
      <c r="D2" t="s">
        <v>33</v>
      </c>
    </row>
    <row r="3" spans="2:7" hidden="1" x14ac:dyDescent="0.25">
      <c r="B3" t="s">
        <v>34</v>
      </c>
      <c r="C3" t="s">
        <v>35</v>
      </c>
    </row>
    <row r="4" spans="2:7" hidden="1" x14ac:dyDescent="0.25">
      <c r="B4" t="s">
        <v>36</v>
      </c>
      <c r="C4" t="s">
        <v>37</v>
      </c>
      <c r="D4" t="s">
        <v>38</v>
      </c>
      <c r="E4" t="s">
        <v>39</v>
      </c>
      <c r="F4" t="s">
        <v>40</v>
      </c>
    </row>
    <row r="5" spans="2:7" hidden="1" x14ac:dyDescent="0.25">
      <c r="B5" t="s">
        <v>41</v>
      </c>
      <c r="C5" t="s">
        <v>42</v>
      </c>
      <c r="D5" t="s">
        <v>43</v>
      </c>
    </row>
    <row r="6" spans="2:7" hidden="1" x14ac:dyDescent="0.25">
      <c r="B6">
        <v>1</v>
      </c>
      <c r="C6">
        <v>2</v>
      </c>
      <c r="D6">
        <v>3</v>
      </c>
      <c r="E6">
        <v>4</v>
      </c>
      <c r="F6">
        <v>5</v>
      </c>
      <c r="G6" t="s">
        <v>44</v>
      </c>
    </row>
    <row r="7" spans="2:7" hidden="1" x14ac:dyDescent="0.25">
      <c r="B7" t="s">
        <v>45</v>
      </c>
      <c r="C7" t="s">
        <v>46</v>
      </c>
      <c r="D7" t="s">
        <v>47</v>
      </c>
    </row>
    <row r="8" spans="2:7" hidden="1" x14ac:dyDescent="0.25">
      <c r="B8" t="s">
        <v>48</v>
      </c>
      <c r="C8" t="s">
        <v>49</v>
      </c>
      <c r="D8" t="s">
        <v>50</v>
      </c>
    </row>
    <row r="9" spans="2:7" hidden="1" x14ac:dyDescent="0.25"/>
    <row r="10" spans="2:7" hidden="1" x14ac:dyDescent="0.25"/>
    <row r="11" spans="2:7" hidden="1" x14ac:dyDescent="0.25"/>
    <row r="13" spans="2:7" ht="28.5" customHeight="1" x14ac:dyDescent="0.25"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</row>
    <row r="14" spans="2:7" ht="15" customHeight="1" x14ac:dyDescent="0.25">
      <c r="B14" s="4"/>
      <c r="C14" s="4"/>
      <c r="D14" s="5"/>
      <c r="E14" s="18"/>
      <c r="F14" s="7"/>
    </row>
    <row r="15" spans="2:7" x14ac:dyDescent="0.25">
      <c r="F15" t="str">
        <f>IF(F14="Aproximación y Alejamiento","Se emitirán informes separados por cada sentido de circulación.","")</f>
        <v/>
      </c>
    </row>
    <row r="16" spans="2:7" x14ac:dyDescent="0.25">
      <c r="B16" s="2" t="s">
        <v>7</v>
      </c>
      <c r="C16" s="2" t="s">
        <v>8</v>
      </c>
      <c r="D16" s="2" t="s">
        <v>9</v>
      </c>
      <c r="E16" s="2" t="s">
        <v>10</v>
      </c>
    </row>
    <row r="17" spans="2:9" x14ac:dyDescent="0.25">
      <c r="B17" s="5" t="s">
        <v>51</v>
      </c>
      <c r="C17" s="6" t="s">
        <v>52</v>
      </c>
      <c r="D17" s="6" t="s">
        <v>53</v>
      </c>
      <c r="E17" s="6" t="s">
        <v>54</v>
      </c>
    </row>
    <row r="19" spans="2:9" ht="30" x14ac:dyDescent="0.25">
      <c r="B19" s="2" t="s">
        <v>55</v>
      </c>
      <c r="C19" s="2" t="s">
        <v>56</v>
      </c>
      <c r="D19" s="2" t="s">
        <v>13</v>
      </c>
      <c r="E19" s="2" t="s">
        <v>14</v>
      </c>
      <c r="F19" s="2" t="s">
        <v>15</v>
      </c>
      <c r="G19" s="2" t="s">
        <v>16</v>
      </c>
      <c r="H19" s="2" t="s">
        <v>17</v>
      </c>
      <c r="I19" s="2" t="s">
        <v>18</v>
      </c>
    </row>
    <row r="20" spans="2:9" ht="15" customHeight="1" x14ac:dyDescent="0.25">
      <c r="B20" s="9" t="s">
        <v>57</v>
      </c>
      <c r="C20" s="9" t="s">
        <v>58</v>
      </c>
      <c r="D20" s="8" t="s">
        <v>70</v>
      </c>
      <c r="E20" s="4"/>
      <c r="F20" s="19"/>
      <c r="G20" s="19"/>
      <c r="H20" s="19"/>
      <c r="I20" s="19"/>
    </row>
    <row r="22" spans="2:9" x14ac:dyDescent="0.25">
      <c r="B22" s="3" t="s">
        <v>59</v>
      </c>
      <c r="C22" s="9"/>
    </row>
    <row r="23" spans="2:9" x14ac:dyDescent="0.25">
      <c r="B23" s="3" t="s">
        <v>60</v>
      </c>
      <c r="C23" s="10"/>
    </row>
    <row r="24" spans="2:9" x14ac:dyDescent="0.25">
      <c r="B24" s="3" t="s">
        <v>61</v>
      </c>
      <c r="C24" s="10" t="s">
        <v>43</v>
      </c>
    </row>
    <row r="25" spans="2:9" ht="30" x14ac:dyDescent="0.25">
      <c r="B25" s="3" t="s">
        <v>62</v>
      </c>
      <c r="C25" s="10"/>
    </row>
    <row r="26" spans="2:9" ht="45" x14ac:dyDescent="0.25">
      <c r="B26" s="3" t="s">
        <v>63</v>
      </c>
      <c r="C26" s="10"/>
    </row>
    <row r="27" spans="2:9" x14ac:dyDescent="0.25">
      <c r="C27" s="11"/>
    </row>
    <row r="28" spans="2:9" ht="30" x14ac:dyDescent="0.25">
      <c r="B28" s="3" t="s">
        <v>64</v>
      </c>
      <c r="C28" s="9"/>
    </row>
    <row r="29" spans="2:9" ht="30" x14ac:dyDescent="0.25">
      <c r="B29" s="3" t="s">
        <v>65</v>
      </c>
      <c r="C29" s="10"/>
    </row>
    <row r="30" spans="2:9" x14ac:dyDescent="0.25">
      <c r="B30" s="3" t="s">
        <v>66</v>
      </c>
      <c r="C30" s="10"/>
    </row>
    <row r="31" spans="2:9" x14ac:dyDescent="0.25">
      <c r="B31" s="3" t="s">
        <v>67</v>
      </c>
      <c r="C31" s="10"/>
      <c r="D31" s="1" t="str">
        <f>IF(C31="","","El número de velocidades de referencia para la calibración del ítem se establecerán según esta información y la Tabla 1 de la Resolución No. 010-DIR-2025-ANT")</f>
        <v/>
      </c>
    </row>
    <row r="33" spans="2:14" x14ac:dyDescent="0.25">
      <c r="B33" s="2" t="s">
        <v>68</v>
      </c>
    </row>
    <row r="34" spans="2:14" x14ac:dyDescent="0.25">
      <c r="B34" t="s">
        <v>69</v>
      </c>
    </row>
    <row r="35" spans="2:14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2:14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2:14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2:14" x14ac:dyDescent="0.25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pans="2:14" x14ac:dyDescent="0.2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spans="2:14" x14ac:dyDescent="0.25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spans="2:14" x14ac:dyDescent="0.25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2:14" x14ac:dyDescent="0.25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 x14ac:dyDescent="0.2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2:14" x14ac:dyDescent="0.25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pans="2:14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2:14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2:14" x14ac:dyDescent="0.25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2:14" x14ac:dyDescent="0.25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 x14ac:dyDescent="0.25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 x14ac:dyDescent="0.25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2:14" x14ac:dyDescent="0.2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pans="2:14" x14ac:dyDescent="0.25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pans="2:14" x14ac:dyDescent="0.25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spans="2:14" x14ac:dyDescent="0.25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</row>
    <row r="55" spans="2:14" x14ac:dyDescent="0.25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2:14" x14ac:dyDescent="0.25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2:14" x14ac:dyDescent="0.25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</row>
    <row r="58" spans="2:14" x14ac:dyDescent="0.25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</row>
    <row r="59" spans="2:14" x14ac:dyDescent="0.25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</row>
    <row r="60" spans="2:14" x14ac:dyDescent="0.25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</row>
    <row r="61" spans="2:14" x14ac:dyDescent="0.25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</row>
    <row r="62" spans="2:14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2:14" x14ac:dyDescent="0.25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</row>
    <row r="64" spans="2:14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spans="2:14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spans="2:14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spans="2:14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</row>
    <row r="68" spans="2:14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</row>
    <row r="69" spans="2:14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</row>
    <row r="70" spans="2:14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</row>
    <row r="71" spans="2:14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</row>
    <row r="72" spans="2:14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</row>
    <row r="73" spans="2:14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</row>
    <row r="74" spans="2:14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</row>
    <row r="75" spans="2:14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</row>
    <row r="77" spans="2:14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</row>
    <row r="78" spans="2:14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2:14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</row>
    <row r="80" spans="2:14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</row>
    <row r="81" spans="2:14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</row>
    <row r="82" spans="2:14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2:14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</row>
    <row r="84" spans="2:14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</row>
    <row r="85" spans="2:14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</row>
    <row r="86" spans="2:14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</row>
    <row r="87" spans="2:14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</row>
    <row r="88" spans="2:14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2:14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</row>
    <row r="90" spans="2:14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</row>
    <row r="91" spans="2:14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</row>
    <row r="92" spans="2:14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</row>
    <row r="93" spans="2:14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</row>
    <row r="94" spans="2:14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</row>
    <row r="95" spans="2:14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</row>
    <row r="96" spans="2:14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</row>
    <row r="97" spans="2:14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</row>
    <row r="98" spans="2:14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</row>
    <row r="99" spans="2:14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</row>
    <row r="100" spans="2:14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</row>
    <row r="101" spans="2:14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</row>
    <row r="102" spans="2:14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</row>
    <row r="103" spans="2:14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</row>
    <row r="104" spans="2:14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</row>
    <row r="105" spans="2:14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</row>
    <row r="106" spans="2:14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</row>
    <row r="107" spans="2:14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</row>
    <row r="108" spans="2:14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</row>
    <row r="109" spans="2:14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</row>
    <row r="110" spans="2:14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</row>
    <row r="111" spans="2:14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</row>
    <row r="112" spans="2:14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</row>
    <row r="113" spans="2:14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</row>
    <row r="114" spans="2:14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</row>
    <row r="115" spans="2:14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</row>
    <row r="116" spans="2:14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</row>
    <row r="117" spans="2:14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</row>
    <row r="118" spans="2:14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</row>
    <row r="119" spans="2:14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</row>
    <row r="120" spans="2:14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</row>
    <row r="121" spans="2:14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</row>
    <row r="122" spans="2:14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</row>
    <row r="123" spans="2:14" x14ac:dyDescent="0.25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</row>
    <row r="124" spans="2:14" x14ac:dyDescent="0.25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</row>
    <row r="125" spans="2:14" x14ac:dyDescent="0.25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</row>
    <row r="126" spans="2:14" x14ac:dyDescent="0.25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</row>
    <row r="127" spans="2:14" x14ac:dyDescent="0.25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</row>
    <row r="128" spans="2:14" x14ac:dyDescent="0.25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</row>
    <row r="129" spans="2:14" x14ac:dyDescent="0.25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</row>
    <row r="130" spans="2:14" x14ac:dyDescent="0.25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</row>
    <row r="131" spans="2:14" x14ac:dyDescent="0.25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</row>
    <row r="132" spans="2:14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</row>
    <row r="133" spans="2:14" x14ac:dyDescent="0.25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</row>
    <row r="134" spans="2:14" x14ac:dyDescent="0.25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</row>
    <row r="135" spans="2:14" x14ac:dyDescent="0.25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</row>
    <row r="136" spans="2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2:14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</row>
    <row r="138" spans="2:14" x14ac:dyDescent="0.25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</row>
    <row r="139" spans="2:14" x14ac:dyDescent="0.25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</row>
    <row r="140" spans="2:14" x14ac:dyDescent="0.25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</row>
    <row r="141" spans="2:14" x14ac:dyDescent="0.25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</row>
    <row r="142" spans="2:14" x14ac:dyDescent="0.25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</row>
    <row r="143" spans="2:14" x14ac:dyDescent="0.25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</row>
    <row r="144" spans="2:14" x14ac:dyDescent="0.25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</row>
    <row r="145" spans="2:14" x14ac:dyDescent="0.25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</row>
    <row r="146" spans="2:14" x14ac:dyDescent="0.25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</row>
    <row r="147" spans="2:14" x14ac:dyDescent="0.25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</row>
    <row r="148" spans="2:14" x14ac:dyDescent="0.25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</row>
    <row r="149" spans="2:14" x14ac:dyDescent="0.25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</row>
    <row r="150" spans="2:14" x14ac:dyDescent="0.25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</row>
    <row r="151" spans="2:14" x14ac:dyDescent="0.25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</row>
    <row r="152" spans="2:14" x14ac:dyDescent="0.25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</row>
    <row r="153" spans="2:14" x14ac:dyDescent="0.25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</row>
    <row r="154" spans="2:14" x14ac:dyDescent="0.25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</row>
    <row r="155" spans="2:14" x14ac:dyDescent="0.25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</row>
    <row r="156" spans="2:14" x14ac:dyDescent="0.25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spans="2:14" x14ac:dyDescent="0.25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</row>
    <row r="158" spans="2:14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</row>
    <row r="159" spans="2:14" x14ac:dyDescent="0.25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</row>
    <row r="160" spans="2:14" x14ac:dyDescent="0.25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</row>
    <row r="161" spans="2:14" x14ac:dyDescent="0.25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</row>
    <row r="162" spans="2:14" x14ac:dyDescent="0.25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</row>
    <row r="163" spans="2:14" x14ac:dyDescent="0.25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</row>
    <row r="164" spans="2:14" x14ac:dyDescent="0.25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</row>
    <row r="165" spans="2:14" x14ac:dyDescent="0.25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</row>
    <row r="166" spans="2:14" x14ac:dyDescent="0.25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</row>
    <row r="167" spans="2:14" x14ac:dyDescent="0.25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</row>
    <row r="168" spans="2:14" x14ac:dyDescent="0.25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</row>
    <row r="169" spans="2:14" x14ac:dyDescent="0.25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</row>
    <row r="170" spans="2:14" x14ac:dyDescent="0.25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</row>
    <row r="171" spans="2:14" x14ac:dyDescent="0.25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</row>
    <row r="172" spans="2:14" x14ac:dyDescent="0.25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</row>
    <row r="173" spans="2:14" x14ac:dyDescent="0.25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</row>
    <row r="174" spans="2:14" x14ac:dyDescent="0.25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</row>
    <row r="175" spans="2:14" x14ac:dyDescent="0.25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</row>
    <row r="176" spans="2:14" x14ac:dyDescent="0.25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</row>
    <row r="177" spans="2:14" x14ac:dyDescent="0.25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</row>
    <row r="178" spans="2:14" x14ac:dyDescent="0.25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</row>
    <row r="179" spans="2:14" x14ac:dyDescent="0.25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</row>
    <row r="180" spans="2:14" x14ac:dyDescent="0.25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</row>
    <row r="181" spans="2:14" x14ac:dyDescent="0.2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</row>
    <row r="182" spans="2:14" x14ac:dyDescent="0.2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</row>
    <row r="183" spans="2:14" x14ac:dyDescent="0.2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</row>
    <row r="184" spans="2:14" x14ac:dyDescent="0.2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</row>
    <row r="185" spans="2:14" x14ac:dyDescent="0.2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</row>
    <row r="186" spans="2:14" x14ac:dyDescent="0.2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</row>
    <row r="187" spans="2:14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</row>
    <row r="188" spans="2:14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</row>
    <row r="189" spans="2:14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</row>
    <row r="190" spans="2:14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</row>
    <row r="191" spans="2:14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</row>
    <row r="192" spans="2:14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</row>
    <row r="193" spans="2:14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</row>
    <row r="194" spans="2:14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</row>
    <row r="195" spans="2:14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</row>
    <row r="196" spans="2:14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</row>
    <row r="197" spans="2:14" x14ac:dyDescent="0.2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</row>
    <row r="198" spans="2:14" x14ac:dyDescent="0.25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</row>
    <row r="199" spans="2:14" x14ac:dyDescent="0.25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</row>
    <row r="200" spans="2:14" x14ac:dyDescent="0.25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</row>
    <row r="201" spans="2:14" x14ac:dyDescent="0.25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</row>
    <row r="202" spans="2:14" x14ac:dyDescent="0.25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</row>
    <row r="203" spans="2:14" x14ac:dyDescent="0.25"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</row>
    <row r="204" spans="2:14" x14ac:dyDescent="0.25"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</row>
    <row r="205" spans="2:14" x14ac:dyDescent="0.25"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</row>
    <row r="206" spans="2:14" x14ac:dyDescent="0.25"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spans="2:14" x14ac:dyDescent="0.25"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</row>
    <row r="208" spans="2:14" x14ac:dyDescent="0.25"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</row>
    <row r="209" spans="2:14" x14ac:dyDescent="0.25"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</row>
    <row r="210" spans="2:14" x14ac:dyDescent="0.25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</row>
    <row r="211" spans="2:14" x14ac:dyDescent="0.25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</row>
    <row r="212" spans="2:14" x14ac:dyDescent="0.25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</row>
    <row r="213" spans="2:14" x14ac:dyDescent="0.25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</row>
    <row r="214" spans="2:14" x14ac:dyDescent="0.25"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</row>
    <row r="215" spans="2:14" x14ac:dyDescent="0.25"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</row>
    <row r="216" spans="2:14" x14ac:dyDescent="0.25"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</row>
    <row r="217" spans="2:14" x14ac:dyDescent="0.25"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</row>
    <row r="218" spans="2:14" x14ac:dyDescent="0.25"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</row>
    <row r="219" spans="2:14" x14ac:dyDescent="0.25"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</row>
    <row r="220" spans="2:14" x14ac:dyDescent="0.25"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</row>
    <row r="221" spans="2:14" x14ac:dyDescent="0.25"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</row>
    <row r="222" spans="2:14" x14ac:dyDescent="0.25"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</row>
    <row r="223" spans="2:14" x14ac:dyDescent="0.25"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</row>
    <row r="224" spans="2:14" x14ac:dyDescent="0.25"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</row>
    <row r="225" spans="2:14" x14ac:dyDescent="0.25"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</row>
    <row r="226" spans="2:14" x14ac:dyDescent="0.25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</row>
    <row r="227" spans="2:14" x14ac:dyDescent="0.25"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</row>
    <row r="228" spans="2:14" x14ac:dyDescent="0.25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</row>
    <row r="229" spans="2:14" x14ac:dyDescent="0.25"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</row>
    <row r="230" spans="2:14" x14ac:dyDescent="0.25"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</row>
    <row r="231" spans="2:14" x14ac:dyDescent="0.25"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</row>
    <row r="232" spans="2:14" x14ac:dyDescent="0.25"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</row>
    <row r="233" spans="2:14" x14ac:dyDescent="0.25"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</row>
    <row r="234" spans="2:14" x14ac:dyDescent="0.25"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</row>
    <row r="235" spans="2:14" x14ac:dyDescent="0.25"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</row>
    <row r="236" spans="2:14" x14ac:dyDescent="0.25"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</row>
    <row r="237" spans="2:14" x14ac:dyDescent="0.25"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</row>
    <row r="238" spans="2:14" x14ac:dyDescent="0.25"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</row>
    <row r="239" spans="2:14" x14ac:dyDescent="0.25"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</row>
    <row r="240" spans="2:14" x14ac:dyDescent="0.25"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</row>
    <row r="241" spans="2:14" x14ac:dyDescent="0.25"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</row>
    <row r="242" spans="2:14" x14ac:dyDescent="0.25"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</row>
    <row r="243" spans="2:14" x14ac:dyDescent="0.25"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</row>
    <row r="244" spans="2:14" x14ac:dyDescent="0.25"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</row>
    <row r="245" spans="2:14" x14ac:dyDescent="0.25"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</row>
    <row r="246" spans="2:14" x14ac:dyDescent="0.25"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</row>
    <row r="247" spans="2:14" x14ac:dyDescent="0.25"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</row>
    <row r="248" spans="2:14" x14ac:dyDescent="0.25"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</row>
    <row r="249" spans="2:14" x14ac:dyDescent="0.25"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</row>
    <row r="250" spans="2:14" x14ac:dyDescent="0.25"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</row>
    <row r="251" spans="2:14" x14ac:dyDescent="0.25"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</row>
    <row r="252" spans="2:14" x14ac:dyDescent="0.25"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</row>
    <row r="253" spans="2:14" x14ac:dyDescent="0.25"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</row>
    <row r="254" spans="2:14" x14ac:dyDescent="0.25"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</row>
    <row r="255" spans="2:14" x14ac:dyDescent="0.25"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</row>
    <row r="256" spans="2:14" x14ac:dyDescent="0.25"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</row>
    <row r="257" spans="2:14" x14ac:dyDescent="0.25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</row>
    <row r="258" spans="2:14" x14ac:dyDescent="0.25"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</row>
    <row r="259" spans="2:14" x14ac:dyDescent="0.25"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</row>
    <row r="260" spans="2:14" x14ac:dyDescent="0.25"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</row>
    <row r="261" spans="2:14" x14ac:dyDescent="0.25"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</row>
    <row r="262" spans="2:14" x14ac:dyDescent="0.25"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</row>
    <row r="263" spans="2:14" x14ac:dyDescent="0.25"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</row>
    <row r="264" spans="2:14" x14ac:dyDescent="0.25"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</row>
    <row r="265" spans="2:14" x14ac:dyDescent="0.25"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</row>
    <row r="266" spans="2:14" x14ac:dyDescent="0.25"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</row>
    <row r="267" spans="2:14" x14ac:dyDescent="0.25"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</row>
    <row r="268" spans="2:14" x14ac:dyDescent="0.25"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</row>
    <row r="269" spans="2:14" x14ac:dyDescent="0.25"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</row>
    <row r="270" spans="2:14" x14ac:dyDescent="0.25"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</row>
    <row r="271" spans="2:14" x14ac:dyDescent="0.25"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</row>
    <row r="272" spans="2:14" x14ac:dyDescent="0.25"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</row>
    <row r="273" spans="2:14" x14ac:dyDescent="0.25"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</row>
    <row r="274" spans="2:14" x14ac:dyDescent="0.25"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</row>
    <row r="275" spans="2:14" x14ac:dyDescent="0.25"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</row>
    <row r="276" spans="2:14" x14ac:dyDescent="0.25"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</row>
    <row r="277" spans="2:14" x14ac:dyDescent="0.25"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</row>
    <row r="278" spans="2:14" x14ac:dyDescent="0.25"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</row>
    <row r="279" spans="2:14" x14ac:dyDescent="0.25"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</row>
    <row r="280" spans="2:14" x14ac:dyDescent="0.25"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</row>
    <row r="281" spans="2:14" x14ac:dyDescent="0.25"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</row>
    <row r="282" spans="2:14" x14ac:dyDescent="0.25"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</row>
    <row r="283" spans="2:14" x14ac:dyDescent="0.25"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</row>
    <row r="284" spans="2:14" x14ac:dyDescent="0.25"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</row>
    <row r="285" spans="2:14" x14ac:dyDescent="0.25"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</row>
    <row r="286" spans="2:14" x14ac:dyDescent="0.25"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</row>
    <row r="287" spans="2:14" x14ac:dyDescent="0.25"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</row>
    <row r="288" spans="2:14" x14ac:dyDescent="0.25"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spans="2:14" x14ac:dyDescent="0.25"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</row>
    <row r="290" spans="2:14" x14ac:dyDescent="0.25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</row>
    <row r="291" spans="2:14" x14ac:dyDescent="0.25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</row>
    <row r="292" spans="2:14" x14ac:dyDescent="0.25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</row>
    <row r="293" spans="2:14" x14ac:dyDescent="0.25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</row>
    <row r="294" spans="2:14" x14ac:dyDescent="0.25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spans="2:14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</row>
    <row r="296" spans="2:14" x14ac:dyDescent="0.25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</row>
    <row r="297" spans="2:14" x14ac:dyDescent="0.25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</row>
    <row r="298" spans="2:14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</row>
    <row r="299" spans="2:14" x14ac:dyDescent="0.25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</row>
    <row r="300" spans="2:14" x14ac:dyDescent="0.25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spans="2:14" x14ac:dyDescent="0.25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</row>
    <row r="302" spans="2:14" x14ac:dyDescent="0.25"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</row>
    <row r="303" spans="2:14" x14ac:dyDescent="0.25"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</row>
    <row r="304" spans="2:14" x14ac:dyDescent="0.25"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</row>
    <row r="305" spans="2:14" x14ac:dyDescent="0.25"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</row>
    <row r="306" spans="2:14" x14ac:dyDescent="0.25"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</row>
    <row r="307" spans="2:14" x14ac:dyDescent="0.25"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</row>
    <row r="308" spans="2:14" x14ac:dyDescent="0.25"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</row>
    <row r="309" spans="2:14" x14ac:dyDescent="0.25"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</row>
    <row r="310" spans="2:14" x14ac:dyDescent="0.25"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</row>
    <row r="311" spans="2:14" x14ac:dyDescent="0.25"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</row>
    <row r="312" spans="2:14" x14ac:dyDescent="0.25"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</row>
    <row r="313" spans="2:14" x14ac:dyDescent="0.25"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</row>
    <row r="314" spans="2:14" x14ac:dyDescent="0.25"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</row>
    <row r="315" spans="2:14" x14ac:dyDescent="0.25"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</row>
    <row r="316" spans="2:14" x14ac:dyDescent="0.25"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</row>
    <row r="317" spans="2:14" x14ac:dyDescent="0.25"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</row>
    <row r="318" spans="2:14" x14ac:dyDescent="0.25"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</row>
    <row r="319" spans="2:14" x14ac:dyDescent="0.25"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</row>
    <row r="320" spans="2:14" x14ac:dyDescent="0.25"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</row>
    <row r="321" spans="2:14" x14ac:dyDescent="0.25"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</row>
    <row r="322" spans="2:14" x14ac:dyDescent="0.25"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</row>
    <row r="323" spans="2:14" x14ac:dyDescent="0.25"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</row>
    <row r="324" spans="2:14" x14ac:dyDescent="0.25"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</row>
    <row r="325" spans="2:14" x14ac:dyDescent="0.25"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</row>
    <row r="326" spans="2:14" x14ac:dyDescent="0.25"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</row>
    <row r="327" spans="2:14" x14ac:dyDescent="0.25"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</row>
    <row r="328" spans="2:14" x14ac:dyDescent="0.25"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</row>
    <row r="329" spans="2:14" x14ac:dyDescent="0.25"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</row>
    <row r="330" spans="2:14" x14ac:dyDescent="0.25"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</row>
    <row r="331" spans="2:14" x14ac:dyDescent="0.25"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</row>
    <row r="332" spans="2:14" x14ac:dyDescent="0.25"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</row>
    <row r="333" spans="2:14" x14ac:dyDescent="0.25"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</row>
    <row r="334" spans="2:14" x14ac:dyDescent="0.25"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</row>
    <row r="335" spans="2:14" x14ac:dyDescent="0.25"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</row>
    <row r="336" spans="2:14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</row>
    <row r="337" spans="2:14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</row>
    <row r="338" spans="2:14" x14ac:dyDescent="0.25"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</row>
    <row r="339" spans="2:14" x14ac:dyDescent="0.25"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</row>
    <row r="340" spans="2:14" x14ac:dyDescent="0.25"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</row>
    <row r="341" spans="2:14" x14ac:dyDescent="0.25"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</row>
    <row r="342" spans="2:14" x14ac:dyDescent="0.25"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</row>
    <row r="343" spans="2:14" x14ac:dyDescent="0.25"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</row>
    <row r="344" spans="2:14" x14ac:dyDescent="0.25"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</row>
    <row r="345" spans="2:14" x14ac:dyDescent="0.25"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</row>
    <row r="346" spans="2:14" x14ac:dyDescent="0.25"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</row>
    <row r="347" spans="2:14" x14ac:dyDescent="0.25"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</row>
    <row r="348" spans="2:14" x14ac:dyDescent="0.25"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</row>
    <row r="349" spans="2:14" x14ac:dyDescent="0.25"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</row>
    <row r="350" spans="2:14" x14ac:dyDescent="0.25"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</row>
    <row r="351" spans="2:14" x14ac:dyDescent="0.25"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</row>
    <row r="352" spans="2:14" x14ac:dyDescent="0.25"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</row>
    <row r="353" spans="2:14" x14ac:dyDescent="0.25"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</row>
    <row r="354" spans="2:14" x14ac:dyDescent="0.25"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</row>
    <row r="355" spans="2:14" x14ac:dyDescent="0.25"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</row>
    <row r="356" spans="2:14" x14ac:dyDescent="0.25"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</row>
    <row r="357" spans="2:14" x14ac:dyDescent="0.25"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</row>
    <row r="358" spans="2:14" x14ac:dyDescent="0.25"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</row>
    <row r="359" spans="2:14" x14ac:dyDescent="0.25"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</row>
    <row r="360" spans="2:14" x14ac:dyDescent="0.25"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</row>
    <row r="361" spans="2:14" x14ac:dyDescent="0.25"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</row>
    <row r="362" spans="2:14" x14ac:dyDescent="0.25"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</row>
    <row r="363" spans="2:14" x14ac:dyDescent="0.25"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</row>
    <row r="364" spans="2:14" x14ac:dyDescent="0.25"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</row>
    <row r="365" spans="2:14" x14ac:dyDescent="0.25"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</row>
    <row r="366" spans="2:14" x14ac:dyDescent="0.25"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</row>
    <row r="367" spans="2:14" x14ac:dyDescent="0.25"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</row>
    <row r="368" spans="2:14" x14ac:dyDescent="0.25"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</row>
    <row r="369" spans="2:14" x14ac:dyDescent="0.25"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</row>
    <row r="370" spans="2:14" x14ac:dyDescent="0.25"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</row>
    <row r="371" spans="2:14" x14ac:dyDescent="0.25"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</row>
    <row r="372" spans="2:14" x14ac:dyDescent="0.25"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</row>
    <row r="373" spans="2:14" x14ac:dyDescent="0.25"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</row>
    <row r="374" spans="2:14" x14ac:dyDescent="0.25"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</row>
    <row r="375" spans="2:14" x14ac:dyDescent="0.25"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</row>
    <row r="376" spans="2:14" x14ac:dyDescent="0.25"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</row>
    <row r="377" spans="2:14" x14ac:dyDescent="0.25"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</row>
    <row r="378" spans="2:14" x14ac:dyDescent="0.25"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</row>
    <row r="379" spans="2:14" x14ac:dyDescent="0.25"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</row>
    <row r="380" spans="2:14" x14ac:dyDescent="0.25"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</row>
    <row r="381" spans="2:14" x14ac:dyDescent="0.25"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</row>
    <row r="382" spans="2:14" x14ac:dyDescent="0.25"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</row>
    <row r="383" spans="2:14" x14ac:dyDescent="0.25"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</row>
    <row r="384" spans="2:14" x14ac:dyDescent="0.25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</row>
    <row r="385" spans="2:14" x14ac:dyDescent="0.25"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</row>
    <row r="386" spans="2:14" x14ac:dyDescent="0.25"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</row>
    <row r="387" spans="2:14" x14ac:dyDescent="0.25"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</row>
    <row r="388" spans="2:14" x14ac:dyDescent="0.25"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</row>
    <row r="389" spans="2:14" x14ac:dyDescent="0.25"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</row>
    <row r="390" spans="2:14" x14ac:dyDescent="0.25"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</row>
    <row r="391" spans="2:14" x14ac:dyDescent="0.25"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</row>
    <row r="392" spans="2:14" x14ac:dyDescent="0.25"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</row>
    <row r="393" spans="2:14" x14ac:dyDescent="0.25"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</row>
    <row r="394" spans="2:14" x14ac:dyDescent="0.25"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</row>
    <row r="395" spans="2:14" x14ac:dyDescent="0.25"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</row>
    <row r="396" spans="2:14" x14ac:dyDescent="0.25"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</row>
    <row r="397" spans="2:14" x14ac:dyDescent="0.25"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</row>
    <row r="398" spans="2:14" x14ac:dyDescent="0.25"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</row>
    <row r="399" spans="2:14" x14ac:dyDescent="0.25"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</row>
    <row r="400" spans="2:14" x14ac:dyDescent="0.25"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</row>
    <row r="401" spans="2:14" x14ac:dyDescent="0.25"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</row>
    <row r="402" spans="2:14" x14ac:dyDescent="0.25"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</row>
    <row r="403" spans="2:14" x14ac:dyDescent="0.25"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</row>
    <row r="404" spans="2:14" x14ac:dyDescent="0.25"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</row>
    <row r="405" spans="2:14" x14ac:dyDescent="0.25"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</row>
    <row r="406" spans="2:14" x14ac:dyDescent="0.25"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</row>
    <row r="407" spans="2:14" x14ac:dyDescent="0.25"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</row>
    <row r="408" spans="2:14" x14ac:dyDescent="0.25"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</row>
    <row r="409" spans="2:14" x14ac:dyDescent="0.25"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</row>
    <row r="410" spans="2:14" x14ac:dyDescent="0.25"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</row>
    <row r="411" spans="2:14" x14ac:dyDescent="0.25"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</row>
    <row r="412" spans="2:14" x14ac:dyDescent="0.25"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</row>
    <row r="413" spans="2:14" x14ac:dyDescent="0.25"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</row>
    <row r="414" spans="2:14" x14ac:dyDescent="0.25"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</row>
    <row r="415" spans="2:14" x14ac:dyDescent="0.25"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</row>
    <row r="416" spans="2:14" x14ac:dyDescent="0.25"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</row>
    <row r="417" spans="2:14" x14ac:dyDescent="0.25"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</row>
    <row r="418" spans="2:14" x14ac:dyDescent="0.25"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</row>
    <row r="419" spans="2:14" x14ac:dyDescent="0.25"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</row>
    <row r="420" spans="2:14" x14ac:dyDescent="0.25"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</row>
    <row r="421" spans="2:14" x14ac:dyDescent="0.25"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</row>
    <row r="422" spans="2:14" x14ac:dyDescent="0.25"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</row>
    <row r="423" spans="2:14" x14ac:dyDescent="0.25"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</row>
    <row r="424" spans="2:14" x14ac:dyDescent="0.25"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</row>
    <row r="425" spans="2:14" x14ac:dyDescent="0.25"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</row>
    <row r="426" spans="2:14" x14ac:dyDescent="0.25"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</row>
    <row r="427" spans="2:14" x14ac:dyDescent="0.25"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</row>
    <row r="428" spans="2:14" x14ac:dyDescent="0.25"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</row>
    <row r="429" spans="2:14" x14ac:dyDescent="0.25"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</row>
    <row r="430" spans="2:14" x14ac:dyDescent="0.25"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</row>
    <row r="431" spans="2:14" x14ac:dyDescent="0.25"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</row>
    <row r="432" spans="2:14" x14ac:dyDescent="0.25"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</row>
    <row r="433" spans="2:14" x14ac:dyDescent="0.25"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</row>
    <row r="434" spans="2:14" x14ac:dyDescent="0.25"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</row>
    <row r="435" spans="2:14" x14ac:dyDescent="0.25"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</row>
    <row r="436" spans="2:14" x14ac:dyDescent="0.25"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</row>
    <row r="437" spans="2:14" x14ac:dyDescent="0.25"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</row>
    <row r="438" spans="2:14" x14ac:dyDescent="0.25"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</row>
    <row r="439" spans="2:14" x14ac:dyDescent="0.25"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</row>
    <row r="440" spans="2:14" x14ac:dyDescent="0.25"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</row>
    <row r="441" spans="2:14" x14ac:dyDescent="0.25"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</row>
    <row r="442" spans="2:14" x14ac:dyDescent="0.25"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</row>
    <row r="443" spans="2:14" x14ac:dyDescent="0.25"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</row>
    <row r="444" spans="2:14" x14ac:dyDescent="0.25"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</row>
    <row r="445" spans="2:14" x14ac:dyDescent="0.25"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</row>
    <row r="446" spans="2:14" x14ac:dyDescent="0.25"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</row>
    <row r="447" spans="2:14" x14ac:dyDescent="0.25"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</row>
    <row r="448" spans="2:14" x14ac:dyDescent="0.25"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</row>
    <row r="449" spans="2:14" x14ac:dyDescent="0.25"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</row>
    <row r="450" spans="2:14" x14ac:dyDescent="0.25"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</row>
    <row r="451" spans="2:14" x14ac:dyDescent="0.25"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</row>
    <row r="452" spans="2:14" x14ac:dyDescent="0.25"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</row>
    <row r="453" spans="2:14" x14ac:dyDescent="0.25"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</row>
    <row r="454" spans="2:14" x14ac:dyDescent="0.25"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</row>
    <row r="455" spans="2:14" x14ac:dyDescent="0.25"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</row>
    <row r="456" spans="2:14" x14ac:dyDescent="0.25"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</row>
    <row r="457" spans="2:14" x14ac:dyDescent="0.25"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</row>
    <row r="458" spans="2:14" x14ac:dyDescent="0.25"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</row>
    <row r="459" spans="2:14" x14ac:dyDescent="0.25"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</row>
    <row r="460" spans="2:14" x14ac:dyDescent="0.25"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</row>
    <row r="461" spans="2:14" x14ac:dyDescent="0.25"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</row>
    <row r="462" spans="2:14" x14ac:dyDescent="0.25"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</row>
    <row r="463" spans="2:14" x14ac:dyDescent="0.25"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</row>
    <row r="464" spans="2:14" x14ac:dyDescent="0.25"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</row>
    <row r="465" spans="2:14" x14ac:dyDescent="0.25"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</row>
    <row r="466" spans="2:14" x14ac:dyDescent="0.25"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</row>
    <row r="467" spans="2:14" x14ac:dyDescent="0.25"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</row>
    <row r="468" spans="2:14" x14ac:dyDescent="0.25"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</row>
    <row r="469" spans="2:14" x14ac:dyDescent="0.25"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</row>
    <row r="470" spans="2:14" x14ac:dyDescent="0.25"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</row>
    <row r="471" spans="2:14" x14ac:dyDescent="0.25"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</row>
    <row r="472" spans="2:14" x14ac:dyDescent="0.25"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</row>
    <row r="473" spans="2:14" x14ac:dyDescent="0.25"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</row>
    <row r="474" spans="2:14" x14ac:dyDescent="0.25"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</row>
    <row r="475" spans="2:14" x14ac:dyDescent="0.25"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</row>
    <row r="476" spans="2:14" x14ac:dyDescent="0.25"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</row>
    <row r="477" spans="2:14" x14ac:dyDescent="0.25"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</row>
    <row r="478" spans="2:14" x14ac:dyDescent="0.25"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</row>
    <row r="479" spans="2:14" x14ac:dyDescent="0.25"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</row>
    <row r="480" spans="2:14" x14ac:dyDescent="0.25"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</row>
    <row r="481" spans="2:14" x14ac:dyDescent="0.25"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</row>
    <row r="482" spans="2:14" x14ac:dyDescent="0.25"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</row>
    <row r="483" spans="2:14" x14ac:dyDescent="0.25"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</row>
    <row r="484" spans="2:14" x14ac:dyDescent="0.25"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</row>
    <row r="485" spans="2:14" x14ac:dyDescent="0.25"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</row>
    <row r="486" spans="2:14" x14ac:dyDescent="0.25"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</row>
    <row r="487" spans="2:14" x14ac:dyDescent="0.25"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</row>
    <row r="488" spans="2:14" x14ac:dyDescent="0.25"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</row>
    <row r="489" spans="2:14" x14ac:dyDescent="0.25"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</row>
    <row r="490" spans="2:14" x14ac:dyDescent="0.25"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</row>
    <row r="491" spans="2:14" x14ac:dyDescent="0.25"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</row>
    <row r="492" spans="2:14" x14ac:dyDescent="0.25"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</row>
    <row r="493" spans="2:14" x14ac:dyDescent="0.25"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</row>
    <row r="494" spans="2:14" x14ac:dyDescent="0.25"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</row>
    <row r="495" spans="2:14" x14ac:dyDescent="0.25"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</row>
    <row r="496" spans="2:14" x14ac:dyDescent="0.25"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</row>
    <row r="497" spans="2:14" x14ac:dyDescent="0.25"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</row>
    <row r="498" spans="2:14" x14ac:dyDescent="0.25"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</row>
    <row r="499" spans="2:14" x14ac:dyDescent="0.25"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</row>
    <row r="500" spans="2:14" x14ac:dyDescent="0.25"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</row>
    <row r="501" spans="2:14" x14ac:dyDescent="0.25"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</row>
    <row r="502" spans="2:14" x14ac:dyDescent="0.25"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</row>
    <row r="503" spans="2:14" x14ac:dyDescent="0.25"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</row>
    <row r="504" spans="2:14" x14ac:dyDescent="0.25"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</row>
    <row r="505" spans="2:14" x14ac:dyDescent="0.25"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</row>
    <row r="506" spans="2:14" x14ac:dyDescent="0.25"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</row>
  </sheetData>
  <sheetProtection algorithmName="SHA-512" hashValue="70gWrd3facVvdRW7g007/LQyyPKxGDUWeC39zeiMUBCgVW8+Nsah2ygJ9NbDswpg0mu48CR4e5oeCnu01BmkRw==" saltValue="JzsqlIB+8yCpYUYjT+4odQ==" spinCount="100000" sheet="1" scenarios="1"/>
  <dataValidations count="8">
    <dataValidation type="list" allowBlank="1" showInputMessage="1" showErrorMessage="1" sqref="E14" xr:uid="{950FCE1F-D402-4C59-AB5A-8BF3C7563D8C}">
      <formula1>$B$1:$G$1</formula1>
    </dataValidation>
    <dataValidation type="list" allowBlank="1" showInputMessage="1" showErrorMessage="1" sqref="F14" xr:uid="{70BB98AD-B508-4ECC-8597-218C702145A0}">
      <formula1>$B$2:$D$2</formula1>
    </dataValidation>
    <dataValidation type="list" allowBlank="1" showInputMessage="1" showErrorMessage="1" sqref="C22" xr:uid="{5F250350-1794-4E64-A6DF-1056AFEC196A}">
      <formula1>$B$3:$C$3</formula1>
    </dataValidation>
    <dataValidation type="list" allowBlank="1" showInputMessage="1" showErrorMessage="1" sqref="C23" xr:uid="{E27BB37B-BA53-42B8-A425-F6E4DD37257A}">
      <formula1>$B$4:$F$4</formula1>
    </dataValidation>
    <dataValidation type="list" allowBlank="1" showInputMessage="1" showErrorMessage="1" sqref="C24" xr:uid="{6F34BEC3-E0A1-4BF3-8515-2385EC7487B3}">
      <formula1>$B$5:$D$5</formula1>
    </dataValidation>
    <dataValidation type="list" allowBlank="1" showInputMessage="1" showErrorMessage="1" sqref="C28" xr:uid="{E99E5474-ADFE-4751-BB0C-27E8926DC979}">
      <formula1>$B$6:$G$6</formula1>
    </dataValidation>
    <dataValidation type="list" allowBlank="1" showInputMessage="1" showErrorMessage="1" sqref="C29" xr:uid="{8B870034-8834-4569-842F-1CB8EBB60B57}">
      <formula1>$B$7:$D$7</formula1>
    </dataValidation>
    <dataValidation type="list" allowBlank="1" showInputMessage="1" showErrorMessage="1" sqref="C30" xr:uid="{689A3017-4CED-48B5-AB02-AD8FB413A15B}">
      <formula1>$B$8:$D$8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E0E2B-5C3E-411C-9E61-D2867A5A7E60}">
  <dimension ref="B1:N506"/>
  <sheetViews>
    <sheetView topLeftCell="A12" workbookViewId="0">
      <selection activeCell="B14" sqref="B14"/>
    </sheetView>
  </sheetViews>
  <sheetFormatPr baseColWidth="10" defaultColWidth="11.42578125" defaultRowHeight="15" x14ac:dyDescent="0.25"/>
  <cols>
    <col min="1" max="1" width="6.140625" customWidth="1"/>
    <col min="2" max="5" width="25.7109375" customWidth="1"/>
    <col min="6" max="6" width="26.28515625" customWidth="1"/>
    <col min="7" max="7" width="20.5703125" customWidth="1"/>
    <col min="8" max="9" width="50.7109375" customWidth="1"/>
    <col min="10" max="10" width="12" bestFit="1" customWidth="1"/>
    <col min="11" max="12" width="20.7109375" customWidth="1"/>
    <col min="13" max="16" width="25.7109375" customWidth="1"/>
    <col min="17" max="18" width="50.7109375" customWidth="1"/>
  </cols>
  <sheetData>
    <row r="1" spans="2:7" hidden="1" x14ac:dyDescent="0.25">
      <c r="B1" t="s">
        <v>25</v>
      </c>
      <c r="C1" t="s">
        <v>26</v>
      </c>
      <c r="D1" t="s">
        <v>27</v>
      </c>
      <c r="E1" t="s">
        <v>28</v>
      </c>
      <c r="F1" t="s">
        <v>29</v>
      </c>
      <c r="G1" t="s">
        <v>30</v>
      </c>
    </row>
    <row r="2" spans="2:7" hidden="1" x14ac:dyDescent="0.25">
      <c r="B2" t="s">
        <v>31</v>
      </c>
      <c r="C2" t="s">
        <v>32</v>
      </c>
      <c r="D2" t="s">
        <v>33</v>
      </c>
    </row>
    <row r="3" spans="2:7" hidden="1" x14ac:dyDescent="0.25">
      <c r="B3" t="s">
        <v>34</v>
      </c>
      <c r="C3" t="s">
        <v>35</v>
      </c>
    </row>
    <row r="4" spans="2:7" hidden="1" x14ac:dyDescent="0.25">
      <c r="B4" t="s">
        <v>36</v>
      </c>
      <c r="C4" t="s">
        <v>37</v>
      </c>
      <c r="D4" t="s">
        <v>38</v>
      </c>
      <c r="E4" t="s">
        <v>39</v>
      </c>
      <c r="F4" t="s">
        <v>40</v>
      </c>
    </row>
    <row r="5" spans="2:7" hidden="1" x14ac:dyDescent="0.25">
      <c r="B5" t="s">
        <v>41</v>
      </c>
      <c r="C5" t="s">
        <v>42</v>
      </c>
      <c r="D5" t="s">
        <v>43</v>
      </c>
    </row>
    <row r="6" spans="2:7" hidden="1" x14ac:dyDescent="0.25">
      <c r="B6">
        <v>1</v>
      </c>
      <c r="C6">
        <v>2</v>
      </c>
      <c r="D6">
        <v>3</v>
      </c>
      <c r="E6">
        <v>4</v>
      </c>
      <c r="F6">
        <v>5</v>
      </c>
      <c r="G6" t="s">
        <v>44</v>
      </c>
    </row>
    <row r="7" spans="2:7" hidden="1" x14ac:dyDescent="0.25">
      <c r="B7" t="s">
        <v>45</v>
      </c>
      <c r="C7" t="s">
        <v>46</v>
      </c>
      <c r="D7" t="s">
        <v>47</v>
      </c>
    </row>
    <row r="8" spans="2:7" hidden="1" x14ac:dyDescent="0.25">
      <c r="B8" t="s">
        <v>48</v>
      </c>
      <c r="C8" t="s">
        <v>49</v>
      </c>
      <c r="D8" t="s">
        <v>50</v>
      </c>
    </row>
    <row r="9" spans="2:7" hidden="1" x14ac:dyDescent="0.25"/>
    <row r="10" spans="2:7" hidden="1" x14ac:dyDescent="0.25"/>
    <row r="11" spans="2:7" hidden="1" x14ac:dyDescent="0.25"/>
    <row r="13" spans="2:7" ht="28.5" customHeight="1" x14ac:dyDescent="0.25"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</row>
    <row r="14" spans="2:7" ht="15" customHeight="1" x14ac:dyDescent="0.25">
      <c r="B14" s="4"/>
      <c r="C14" s="4"/>
      <c r="D14" s="5"/>
      <c r="E14" s="18"/>
      <c r="F14" s="7"/>
    </row>
    <row r="15" spans="2:7" x14ac:dyDescent="0.25">
      <c r="F15" t="str">
        <f>IF(F14="Aproximación y Alejamiento","Se emitirán informes separados por cada sentido de circulación.","")</f>
        <v/>
      </c>
    </row>
    <row r="16" spans="2:7" x14ac:dyDescent="0.25">
      <c r="B16" s="2" t="s">
        <v>7</v>
      </c>
      <c r="C16" s="2" t="s">
        <v>8</v>
      </c>
      <c r="D16" s="2" t="s">
        <v>9</v>
      </c>
      <c r="E16" s="2" t="s">
        <v>10</v>
      </c>
    </row>
    <row r="17" spans="2:9" x14ac:dyDescent="0.25">
      <c r="B17" s="5" t="s">
        <v>51</v>
      </c>
      <c r="C17" s="6" t="s">
        <v>52</v>
      </c>
      <c r="D17" s="6" t="s">
        <v>53</v>
      </c>
      <c r="E17" s="6" t="s">
        <v>54</v>
      </c>
    </row>
    <row r="19" spans="2:9" ht="30" x14ac:dyDescent="0.25">
      <c r="B19" s="2" t="s">
        <v>55</v>
      </c>
      <c r="C19" s="2" t="s">
        <v>56</v>
      </c>
      <c r="D19" s="2" t="s">
        <v>13</v>
      </c>
      <c r="E19" s="2" t="s">
        <v>14</v>
      </c>
      <c r="F19" s="2" t="s">
        <v>15</v>
      </c>
      <c r="G19" s="2" t="s">
        <v>16</v>
      </c>
      <c r="H19" s="2" t="s">
        <v>17</v>
      </c>
      <c r="I19" s="2" t="s">
        <v>18</v>
      </c>
    </row>
    <row r="20" spans="2:9" ht="15" customHeight="1" x14ac:dyDescent="0.25">
      <c r="B20" s="9" t="s">
        <v>57</v>
      </c>
      <c r="C20" s="9" t="s">
        <v>58</v>
      </c>
      <c r="D20" s="8" t="s">
        <v>70</v>
      </c>
      <c r="E20" s="4"/>
      <c r="F20" s="19"/>
      <c r="G20" s="19"/>
      <c r="H20" s="19"/>
      <c r="I20" s="19"/>
    </row>
    <row r="22" spans="2:9" x14ac:dyDescent="0.25">
      <c r="B22" s="3" t="s">
        <v>59</v>
      </c>
      <c r="C22" s="9"/>
    </row>
    <row r="23" spans="2:9" x14ac:dyDescent="0.25">
      <c r="B23" s="3" t="s">
        <v>60</v>
      </c>
      <c r="C23" s="10"/>
    </row>
    <row r="24" spans="2:9" x14ac:dyDescent="0.25">
      <c r="B24" s="3" t="s">
        <v>61</v>
      </c>
      <c r="C24" s="10" t="s">
        <v>43</v>
      </c>
    </row>
    <row r="25" spans="2:9" ht="30" x14ac:dyDescent="0.25">
      <c r="B25" s="3" t="s">
        <v>62</v>
      </c>
      <c r="C25" s="10"/>
    </row>
    <row r="26" spans="2:9" ht="45" x14ac:dyDescent="0.25">
      <c r="B26" s="3" t="s">
        <v>63</v>
      </c>
      <c r="C26" s="10"/>
    </row>
    <row r="27" spans="2:9" x14ac:dyDescent="0.25">
      <c r="C27" s="11"/>
    </row>
    <row r="28" spans="2:9" ht="30" x14ac:dyDescent="0.25">
      <c r="B28" s="3" t="s">
        <v>64</v>
      </c>
      <c r="C28" s="9"/>
    </row>
    <row r="29" spans="2:9" ht="30" x14ac:dyDescent="0.25">
      <c r="B29" s="3" t="s">
        <v>65</v>
      </c>
      <c r="C29" s="10"/>
    </row>
    <row r="30" spans="2:9" x14ac:dyDescent="0.25">
      <c r="B30" s="3" t="s">
        <v>66</v>
      </c>
      <c r="C30" s="10"/>
    </row>
    <row r="31" spans="2:9" x14ac:dyDescent="0.25">
      <c r="B31" s="3" t="s">
        <v>67</v>
      </c>
      <c r="C31" s="10"/>
      <c r="D31" s="1" t="str">
        <f>IF(C31="","","El número de velocidades de referencia para la calibración del ítem se establecerán según esta información y la Tabla 1 de la Resolución No. 010-DIR-2025-ANT")</f>
        <v/>
      </c>
    </row>
    <row r="33" spans="2:14" x14ac:dyDescent="0.25">
      <c r="B33" s="2" t="s">
        <v>68</v>
      </c>
    </row>
    <row r="34" spans="2:14" x14ac:dyDescent="0.25">
      <c r="B34" t="s">
        <v>69</v>
      </c>
    </row>
    <row r="35" spans="2:14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2:14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2:14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2:14" x14ac:dyDescent="0.25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pans="2:14" x14ac:dyDescent="0.2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spans="2:14" x14ac:dyDescent="0.25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spans="2:14" x14ac:dyDescent="0.25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2:14" x14ac:dyDescent="0.25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 x14ac:dyDescent="0.2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2:14" x14ac:dyDescent="0.25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pans="2:14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2:14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2:14" x14ac:dyDescent="0.25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2:14" x14ac:dyDescent="0.25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 x14ac:dyDescent="0.25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 x14ac:dyDescent="0.25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2:14" x14ac:dyDescent="0.2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pans="2:14" x14ac:dyDescent="0.25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pans="2:14" x14ac:dyDescent="0.25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spans="2:14" x14ac:dyDescent="0.25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</row>
    <row r="55" spans="2:14" x14ac:dyDescent="0.25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2:14" x14ac:dyDescent="0.25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2:14" x14ac:dyDescent="0.25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</row>
    <row r="58" spans="2:14" x14ac:dyDescent="0.25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</row>
    <row r="59" spans="2:14" x14ac:dyDescent="0.25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</row>
    <row r="60" spans="2:14" x14ac:dyDescent="0.25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</row>
    <row r="61" spans="2:14" x14ac:dyDescent="0.25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</row>
    <row r="62" spans="2:14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2:14" x14ac:dyDescent="0.25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</row>
    <row r="64" spans="2:14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spans="2:14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spans="2:14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spans="2:14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</row>
    <row r="68" spans="2:14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</row>
    <row r="69" spans="2:14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</row>
    <row r="70" spans="2:14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</row>
    <row r="71" spans="2:14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</row>
    <row r="72" spans="2:14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</row>
    <row r="73" spans="2:14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</row>
    <row r="74" spans="2:14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</row>
    <row r="75" spans="2:14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</row>
    <row r="77" spans="2:14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</row>
    <row r="78" spans="2:14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2:14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</row>
    <row r="80" spans="2:14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</row>
    <row r="81" spans="2:14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</row>
    <row r="82" spans="2:14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2:14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</row>
    <row r="84" spans="2:14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</row>
    <row r="85" spans="2:14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</row>
    <row r="86" spans="2:14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</row>
    <row r="87" spans="2:14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</row>
    <row r="88" spans="2:14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2:14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</row>
    <row r="90" spans="2:14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</row>
    <row r="91" spans="2:14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</row>
    <row r="92" spans="2:14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</row>
    <row r="93" spans="2:14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</row>
    <row r="94" spans="2:14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</row>
    <row r="95" spans="2:14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</row>
    <row r="96" spans="2:14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</row>
    <row r="97" spans="2:14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</row>
    <row r="98" spans="2:14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</row>
    <row r="99" spans="2:14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</row>
    <row r="100" spans="2:14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</row>
    <row r="101" spans="2:14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</row>
    <row r="102" spans="2:14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</row>
    <row r="103" spans="2:14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</row>
    <row r="104" spans="2:14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</row>
    <row r="105" spans="2:14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</row>
    <row r="106" spans="2:14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</row>
    <row r="107" spans="2:14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</row>
    <row r="108" spans="2:14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</row>
    <row r="109" spans="2:14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</row>
    <row r="110" spans="2:14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</row>
    <row r="111" spans="2:14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</row>
    <row r="112" spans="2:14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</row>
    <row r="113" spans="2:14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</row>
    <row r="114" spans="2:14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</row>
    <row r="115" spans="2:14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</row>
    <row r="116" spans="2:14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</row>
    <row r="117" spans="2:14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</row>
    <row r="118" spans="2:14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</row>
    <row r="119" spans="2:14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</row>
    <row r="120" spans="2:14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</row>
    <row r="121" spans="2:14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</row>
    <row r="122" spans="2:14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</row>
    <row r="123" spans="2:14" x14ac:dyDescent="0.25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</row>
    <row r="124" spans="2:14" x14ac:dyDescent="0.25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</row>
    <row r="125" spans="2:14" x14ac:dyDescent="0.25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</row>
    <row r="126" spans="2:14" x14ac:dyDescent="0.25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</row>
    <row r="127" spans="2:14" x14ac:dyDescent="0.25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</row>
    <row r="128" spans="2:14" x14ac:dyDescent="0.25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</row>
    <row r="129" spans="2:14" x14ac:dyDescent="0.25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</row>
    <row r="130" spans="2:14" x14ac:dyDescent="0.25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</row>
    <row r="131" spans="2:14" x14ac:dyDescent="0.25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</row>
    <row r="132" spans="2:14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</row>
    <row r="133" spans="2:14" x14ac:dyDescent="0.25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</row>
    <row r="134" spans="2:14" x14ac:dyDescent="0.25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</row>
    <row r="135" spans="2:14" x14ac:dyDescent="0.25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</row>
    <row r="136" spans="2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2:14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</row>
    <row r="138" spans="2:14" x14ac:dyDescent="0.25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</row>
    <row r="139" spans="2:14" x14ac:dyDescent="0.25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</row>
    <row r="140" spans="2:14" x14ac:dyDescent="0.25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</row>
    <row r="141" spans="2:14" x14ac:dyDescent="0.25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</row>
    <row r="142" spans="2:14" x14ac:dyDescent="0.25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</row>
    <row r="143" spans="2:14" x14ac:dyDescent="0.25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</row>
    <row r="144" spans="2:14" x14ac:dyDescent="0.25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</row>
    <row r="145" spans="2:14" x14ac:dyDescent="0.25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</row>
    <row r="146" spans="2:14" x14ac:dyDescent="0.25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</row>
    <row r="147" spans="2:14" x14ac:dyDescent="0.25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</row>
    <row r="148" spans="2:14" x14ac:dyDescent="0.25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</row>
    <row r="149" spans="2:14" x14ac:dyDescent="0.25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</row>
    <row r="150" spans="2:14" x14ac:dyDescent="0.25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</row>
    <row r="151" spans="2:14" x14ac:dyDescent="0.25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</row>
    <row r="152" spans="2:14" x14ac:dyDescent="0.25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</row>
    <row r="153" spans="2:14" x14ac:dyDescent="0.25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</row>
    <row r="154" spans="2:14" x14ac:dyDescent="0.25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</row>
    <row r="155" spans="2:14" x14ac:dyDescent="0.25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</row>
    <row r="156" spans="2:14" x14ac:dyDescent="0.25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spans="2:14" x14ac:dyDescent="0.25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</row>
    <row r="158" spans="2:14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</row>
    <row r="159" spans="2:14" x14ac:dyDescent="0.25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</row>
    <row r="160" spans="2:14" x14ac:dyDescent="0.25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</row>
    <row r="161" spans="2:14" x14ac:dyDescent="0.25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</row>
    <row r="162" spans="2:14" x14ac:dyDescent="0.25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</row>
    <row r="163" spans="2:14" x14ac:dyDescent="0.25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</row>
    <row r="164" spans="2:14" x14ac:dyDescent="0.25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</row>
    <row r="165" spans="2:14" x14ac:dyDescent="0.25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</row>
    <row r="166" spans="2:14" x14ac:dyDescent="0.25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</row>
    <row r="167" spans="2:14" x14ac:dyDescent="0.25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</row>
    <row r="168" spans="2:14" x14ac:dyDescent="0.25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</row>
    <row r="169" spans="2:14" x14ac:dyDescent="0.25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</row>
    <row r="170" spans="2:14" x14ac:dyDescent="0.25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</row>
    <row r="171" spans="2:14" x14ac:dyDescent="0.25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</row>
    <row r="172" spans="2:14" x14ac:dyDescent="0.25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</row>
    <row r="173" spans="2:14" x14ac:dyDescent="0.25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</row>
    <row r="174" spans="2:14" x14ac:dyDescent="0.25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</row>
    <row r="175" spans="2:14" x14ac:dyDescent="0.25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</row>
    <row r="176" spans="2:14" x14ac:dyDescent="0.25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</row>
    <row r="177" spans="2:14" x14ac:dyDescent="0.25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</row>
    <row r="178" spans="2:14" x14ac:dyDescent="0.25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</row>
    <row r="179" spans="2:14" x14ac:dyDescent="0.25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</row>
    <row r="180" spans="2:14" x14ac:dyDescent="0.25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</row>
    <row r="181" spans="2:14" x14ac:dyDescent="0.2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</row>
    <row r="182" spans="2:14" x14ac:dyDescent="0.2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</row>
    <row r="183" spans="2:14" x14ac:dyDescent="0.2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</row>
    <row r="184" spans="2:14" x14ac:dyDescent="0.2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</row>
    <row r="185" spans="2:14" x14ac:dyDescent="0.2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</row>
    <row r="186" spans="2:14" x14ac:dyDescent="0.2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</row>
    <row r="187" spans="2:14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</row>
    <row r="188" spans="2:14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</row>
    <row r="189" spans="2:14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</row>
    <row r="190" spans="2:14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</row>
    <row r="191" spans="2:14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</row>
    <row r="192" spans="2:14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</row>
    <row r="193" spans="2:14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</row>
    <row r="194" spans="2:14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</row>
    <row r="195" spans="2:14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</row>
    <row r="196" spans="2:14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</row>
    <row r="197" spans="2:14" x14ac:dyDescent="0.2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</row>
    <row r="198" spans="2:14" x14ac:dyDescent="0.25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</row>
    <row r="199" spans="2:14" x14ac:dyDescent="0.25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</row>
    <row r="200" spans="2:14" x14ac:dyDescent="0.25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</row>
    <row r="201" spans="2:14" x14ac:dyDescent="0.25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</row>
    <row r="202" spans="2:14" x14ac:dyDescent="0.25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</row>
    <row r="203" spans="2:14" x14ac:dyDescent="0.25"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</row>
    <row r="204" spans="2:14" x14ac:dyDescent="0.25"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</row>
    <row r="205" spans="2:14" x14ac:dyDescent="0.25"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</row>
    <row r="206" spans="2:14" x14ac:dyDescent="0.25"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spans="2:14" x14ac:dyDescent="0.25"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</row>
    <row r="208" spans="2:14" x14ac:dyDescent="0.25"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</row>
    <row r="209" spans="2:14" x14ac:dyDescent="0.25"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</row>
    <row r="210" spans="2:14" x14ac:dyDescent="0.25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</row>
    <row r="211" spans="2:14" x14ac:dyDescent="0.25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</row>
    <row r="212" spans="2:14" x14ac:dyDescent="0.25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</row>
    <row r="213" spans="2:14" x14ac:dyDescent="0.25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</row>
    <row r="214" spans="2:14" x14ac:dyDescent="0.25"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</row>
    <row r="215" spans="2:14" x14ac:dyDescent="0.25"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</row>
    <row r="216" spans="2:14" x14ac:dyDescent="0.25"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</row>
    <row r="217" spans="2:14" x14ac:dyDescent="0.25"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</row>
    <row r="218" spans="2:14" x14ac:dyDescent="0.25"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</row>
    <row r="219" spans="2:14" x14ac:dyDescent="0.25"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</row>
    <row r="220" spans="2:14" x14ac:dyDescent="0.25"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</row>
    <row r="221" spans="2:14" x14ac:dyDescent="0.25"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</row>
    <row r="222" spans="2:14" x14ac:dyDescent="0.25"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</row>
    <row r="223" spans="2:14" x14ac:dyDescent="0.25"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</row>
    <row r="224" spans="2:14" x14ac:dyDescent="0.25"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</row>
    <row r="225" spans="2:14" x14ac:dyDescent="0.25"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</row>
    <row r="226" spans="2:14" x14ac:dyDescent="0.25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</row>
    <row r="227" spans="2:14" x14ac:dyDescent="0.25"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</row>
    <row r="228" spans="2:14" x14ac:dyDescent="0.25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</row>
    <row r="229" spans="2:14" x14ac:dyDescent="0.25"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</row>
    <row r="230" spans="2:14" x14ac:dyDescent="0.25"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</row>
    <row r="231" spans="2:14" x14ac:dyDescent="0.25"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</row>
    <row r="232" spans="2:14" x14ac:dyDescent="0.25"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</row>
    <row r="233" spans="2:14" x14ac:dyDescent="0.25"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</row>
    <row r="234" spans="2:14" x14ac:dyDescent="0.25"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</row>
    <row r="235" spans="2:14" x14ac:dyDescent="0.25"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</row>
    <row r="236" spans="2:14" x14ac:dyDescent="0.25"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</row>
    <row r="237" spans="2:14" x14ac:dyDescent="0.25"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</row>
    <row r="238" spans="2:14" x14ac:dyDescent="0.25"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</row>
    <row r="239" spans="2:14" x14ac:dyDescent="0.25"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</row>
    <row r="240" spans="2:14" x14ac:dyDescent="0.25"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</row>
    <row r="241" spans="2:14" x14ac:dyDescent="0.25"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</row>
    <row r="242" spans="2:14" x14ac:dyDescent="0.25"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</row>
    <row r="243" spans="2:14" x14ac:dyDescent="0.25"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</row>
    <row r="244" spans="2:14" x14ac:dyDescent="0.25"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</row>
    <row r="245" spans="2:14" x14ac:dyDescent="0.25"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</row>
    <row r="246" spans="2:14" x14ac:dyDescent="0.25"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</row>
    <row r="247" spans="2:14" x14ac:dyDescent="0.25"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</row>
    <row r="248" spans="2:14" x14ac:dyDescent="0.25"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</row>
    <row r="249" spans="2:14" x14ac:dyDescent="0.25"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</row>
    <row r="250" spans="2:14" x14ac:dyDescent="0.25"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</row>
    <row r="251" spans="2:14" x14ac:dyDescent="0.25"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</row>
    <row r="252" spans="2:14" x14ac:dyDescent="0.25"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</row>
    <row r="253" spans="2:14" x14ac:dyDescent="0.25"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</row>
    <row r="254" spans="2:14" x14ac:dyDescent="0.25"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</row>
    <row r="255" spans="2:14" x14ac:dyDescent="0.25"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</row>
    <row r="256" spans="2:14" x14ac:dyDescent="0.25"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</row>
    <row r="257" spans="2:14" x14ac:dyDescent="0.25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</row>
    <row r="258" spans="2:14" x14ac:dyDescent="0.25"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</row>
    <row r="259" spans="2:14" x14ac:dyDescent="0.25"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</row>
    <row r="260" spans="2:14" x14ac:dyDescent="0.25"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</row>
    <row r="261" spans="2:14" x14ac:dyDescent="0.25"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</row>
    <row r="262" spans="2:14" x14ac:dyDescent="0.25"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</row>
    <row r="263" spans="2:14" x14ac:dyDescent="0.25"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</row>
    <row r="264" spans="2:14" x14ac:dyDescent="0.25"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</row>
    <row r="265" spans="2:14" x14ac:dyDescent="0.25"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</row>
    <row r="266" spans="2:14" x14ac:dyDescent="0.25"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</row>
    <row r="267" spans="2:14" x14ac:dyDescent="0.25"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</row>
    <row r="268" spans="2:14" x14ac:dyDescent="0.25"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</row>
    <row r="269" spans="2:14" x14ac:dyDescent="0.25"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</row>
    <row r="270" spans="2:14" x14ac:dyDescent="0.25"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</row>
    <row r="271" spans="2:14" x14ac:dyDescent="0.25"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</row>
    <row r="272" spans="2:14" x14ac:dyDescent="0.25"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</row>
    <row r="273" spans="2:14" x14ac:dyDescent="0.25"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</row>
    <row r="274" spans="2:14" x14ac:dyDescent="0.25"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</row>
    <row r="275" spans="2:14" x14ac:dyDescent="0.25"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</row>
    <row r="276" spans="2:14" x14ac:dyDescent="0.25"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</row>
    <row r="277" spans="2:14" x14ac:dyDescent="0.25"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</row>
    <row r="278" spans="2:14" x14ac:dyDescent="0.25"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</row>
    <row r="279" spans="2:14" x14ac:dyDescent="0.25"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</row>
    <row r="280" spans="2:14" x14ac:dyDescent="0.25"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</row>
    <row r="281" spans="2:14" x14ac:dyDescent="0.25"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</row>
    <row r="282" spans="2:14" x14ac:dyDescent="0.25"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</row>
    <row r="283" spans="2:14" x14ac:dyDescent="0.25"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</row>
    <row r="284" spans="2:14" x14ac:dyDescent="0.25"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</row>
    <row r="285" spans="2:14" x14ac:dyDescent="0.25"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</row>
    <row r="286" spans="2:14" x14ac:dyDescent="0.25"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</row>
    <row r="287" spans="2:14" x14ac:dyDescent="0.25"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</row>
    <row r="288" spans="2:14" x14ac:dyDescent="0.25"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spans="2:14" x14ac:dyDescent="0.25"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</row>
    <row r="290" spans="2:14" x14ac:dyDescent="0.25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</row>
    <row r="291" spans="2:14" x14ac:dyDescent="0.25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</row>
    <row r="292" spans="2:14" x14ac:dyDescent="0.25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</row>
    <row r="293" spans="2:14" x14ac:dyDescent="0.25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</row>
    <row r="294" spans="2:14" x14ac:dyDescent="0.25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spans="2:14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</row>
    <row r="296" spans="2:14" x14ac:dyDescent="0.25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</row>
    <row r="297" spans="2:14" x14ac:dyDescent="0.25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</row>
    <row r="298" spans="2:14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</row>
    <row r="299" spans="2:14" x14ac:dyDescent="0.25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</row>
    <row r="300" spans="2:14" x14ac:dyDescent="0.25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spans="2:14" x14ac:dyDescent="0.25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</row>
    <row r="302" spans="2:14" x14ac:dyDescent="0.25"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</row>
    <row r="303" spans="2:14" x14ac:dyDescent="0.25"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</row>
    <row r="304" spans="2:14" x14ac:dyDescent="0.25"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</row>
    <row r="305" spans="2:14" x14ac:dyDescent="0.25"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</row>
    <row r="306" spans="2:14" x14ac:dyDescent="0.25"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</row>
    <row r="307" spans="2:14" x14ac:dyDescent="0.25"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</row>
    <row r="308" spans="2:14" x14ac:dyDescent="0.25"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</row>
    <row r="309" spans="2:14" x14ac:dyDescent="0.25"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</row>
    <row r="310" spans="2:14" x14ac:dyDescent="0.25"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</row>
    <row r="311" spans="2:14" x14ac:dyDescent="0.25"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</row>
    <row r="312" spans="2:14" x14ac:dyDescent="0.25"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</row>
    <row r="313" spans="2:14" x14ac:dyDescent="0.25"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</row>
    <row r="314" spans="2:14" x14ac:dyDescent="0.25"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</row>
    <row r="315" spans="2:14" x14ac:dyDescent="0.25"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</row>
    <row r="316" spans="2:14" x14ac:dyDescent="0.25"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</row>
    <row r="317" spans="2:14" x14ac:dyDescent="0.25"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</row>
    <row r="318" spans="2:14" x14ac:dyDescent="0.25"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</row>
    <row r="319" spans="2:14" x14ac:dyDescent="0.25"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</row>
    <row r="320" spans="2:14" x14ac:dyDescent="0.25"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</row>
    <row r="321" spans="2:14" x14ac:dyDescent="0.25"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</row>
    <row r="322" spans="2:14" x14ac:dyDescent="0.25"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</row>
    <row r="323" spans="2:14" x14ac:dyDescent="0.25"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</row>
    <row r="324" spans="2:14" x14ac:dyDescent="0.25"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</row>
    <row r="325" spans="2:14" x14ac:dyDescent="0.25"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</row>
    <row r="326" spans="2:14" x14ac:dyDescent="0.25"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</row>
    <row r="327" spans="2:14" x14ac:dyDescent="0.25"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</row>
    <row r="328" spans="2:14" x14ac:dyDescent="0.25"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</row>
    <row r="329" spans="2:14" x14ac:dyDescent="0.25"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</row>
    <row r="330" spans="2:14" x14ac:dyDescent="0.25"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</row>
    <row r="331" spans="2:14" x14ac:dyDescent="0.25"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</row>
    <row r="332" spans="2:14" x14ac:dyDescent="0.25"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</row>
    <row r="333" spans="2:14" x14ac:dyDescent="0.25"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</row>
    <row r="334" spans="2:14" x14ac:dyDescent="0.25"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</row>
    <row r="335" spans="2:14" x14ac:dyDescent="0.25"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</row>
    <row r="336" spans="2:14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</row>
    <row r="337" spans="2:14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</row>
    <row r="338" spans="2:14" x14ac:dyDescent="0.25"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</row>
    <row r="339" spans="2:14" x14ac:dyDescent="0.25"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</row>
    <row r="340" spans="2:14" x14ac:dyDescent="0.25"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</row>
    <row r="341" spans="2:14" x14ac:dyDescent="0.25"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</row>
    <row r="342" spans="2:14" x14ac:dyDescent="0.25"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</row>
    <row r="343" spans="2:14" x14ac:dyDescent="0.25"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</row>
    <row r="344" spans="2:14" x14ac:dyDescent="0.25"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</row>
    <row r="345" spans="2:14" x14ac:dyDescent="0.25"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</row>
    <row r="346" spans="2:14" x14ac:dyDescent="0.25"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</row>
    <row r="347" spans="2:14" x14ac:dyDescent="0.25"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</row>
    <row r="348" spans="2:14" x14ac:dyDescent="0.25"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</row>
    <row r="349" spans="2:14" x14ac:dyDescent="0.25"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</row>
    <row r="350" spans="2:14" x14ac:dyDescent="0.25"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</row>
    <row r="351" spans="2:14" x14ac:dyDescent="0.25"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</row>
    <row r="352" spans="2:14" x14ac:dyDescent="0.25"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</row>
    <row r="353" spans="2:14" x14ac:dyDescent="0.25"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</row>
    <row r="354" spans="2:14" x14ac:dyDescent="0.25"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</row>
    <row r="355" spans="2:14" x14ac:dyDescent="0.25"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</row>
    <row r="356" spans="2:14" x14ac:dyDescent="0.25"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</row>
    <row r="357" spans="2:14" x14ac:dyDescent="0.25"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</row>
    <row r="358" spans="2:14" x14ac:dyDescent="0.25"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</row>
    <row r="359" spans="2:14" x14ac:dyDescent="0.25"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</row>
    <row r="360" spans="2:14" x14ac:dyDescent="0.25"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</row>
    <row r="361" spans="2:14" x14ac:dyDescent="0.25"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</row>
    <row r="362" spans="2:14" x14ac:dyDescent="0.25"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</row>
    <row r="363" spans="2:14" x14ac:dyDescent="0.25"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</row>
    <row r="364" spans="2:14" x14ac:dyDescent="0.25"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</row>
    <row r="365" spans="2:14" x14ac:dyDescent="0.25"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</row>
    <row r="366" spans="2:14" x14ac:dyDescent="0.25"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</row>
    <row r="367" spans="2:14" x14ac:dyDescent="0.25"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</row>
    <row r="368" spans="2:14" x14ac:dyDescent="0.25"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</row>
    <row r="369" spans="2:14" x14ac:dyDescent="0.25"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</row>
    <row r="370" spans="2:14" x14ac:dyDescent="0.25"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</row>
    <row r="371" spans="2:14" x14ac:dyDescent="0.25"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</row>
    <row r="372" spans="2:14" x14ac:dyDescent="0.25"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</row>
    <row r="373" spans="2:14" x14ac:dyDescent="0.25"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</row>
    <row r="374" spans="2:14" x14ac:dyDescent="0.25"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</row>
    <row r="375" spans="2:14" x14ac:dyDescent="0.25"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</row>
    <row r="376" spans="2:14" x14ac:dyDescent="0.25"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</row>
    <row r="377" spans="2:14" x14ac:dyDescent="0.25"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</row>
    <row r="378" spans="2:14" x14ac:dyDescent="0.25"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</row>
    <row r="379" spans="2:14" x14ac:dyDescent="0.25"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</row>
    <row r="380" spans="2:14" x14ac:dyDescent="0.25"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</row>
    <row r="381" spans="2:14" x14ac:dyDescent="0.25"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</row>
    <row r="382" spans="2:14" x14ac:dyDescent="0.25"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</row>
    <row r="383" spans="2:14" x14ac:dyDescent="0.25"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</row>
    <row r="384" spans="2:14" x14ac:dyDescent="0.25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</row>
    <row r="385" spans="2:14" x14ac:dyDescent="0.25"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</row>
    <row r="386" spans="2:14" x14ac:dyDescent="0.25"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</row>
    <row r="387" spans="2:14" x14ac:dyDescent="0.25"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</row>
    <row r="388" spans="2:14" x14ac:dyDescent="0.25"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</row>
    <row r="389" spans="2:14" x14ac:dyDescent="0.25"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</row>
    <row r="390" spans="2:14" x14ac:dyDescent="0.25"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</row>
    <row r="391" spans="2:14" x14ac:dyDescent="0.25"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</row>
    <row r="392" spans="2:14" x14ac:dyDescent="0.25"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</row>
    <row r="393" spans="2:14" x14ac:dyDescent="0.25"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</row>
    <row r="394" spans="2:14" x14ac:dyDescent="0.25"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</row>
    <row r="395" spans="2:14" x14ac:dyDescent="0.25"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</row>
    <row r="396" spans="2:14" x14ac:dyDescent="0.25"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</row>
    <row r="397" spans="2:14" x14ac:dyDescent="0.25"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</row>
    <row r="398" spans="2:14" x14ac:dyDescent="0.25"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</row>
    <row r="399" spans="2:14" x14ac:dyDescent="0.25"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</row>
    <row r="400" spans="2:14" x14ac:dyDescent="0.25"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</row>
    <row r="401" spans="2:14" x14ac:dyDescent="0.25"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</row>
    <row r="402" spans="2:14" x14ac:dyDescent="0.25"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</row>
    <row r="403" spans="2:14" x14ac:dyDescent="0.25"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</row>
    <row r="404" spans="2:14" x14ac:dyDescent="0.25"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</row>
    <row r="405" spans="2:14" x14ac:dyDescent="0.25"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</row>
    <row r="406" spans="2:14" x14ac:dyDescent="0.25"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</row>
    <row r="407" spans="2:14" x14ac:dyDescent="0.25"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</row>
    <row r="408" spans="2:14" x14ac:dyDescent="0.25"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</row>
    <row r="409" spans="2:14" x14ac:dyDescent="0.25"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</row>
    <row r="410" spans="2:14" x14ac:dyDescent="0.25"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</row>
    <row r="411" spans="2:14" x14ac:dyDescent="0.25"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</row>
    <row r="412" spans="2:14" x14ac:dyDescent="0.25"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</row>
    <row r="413" spans="2:14" x14ac:dyDescent="0.25"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</row>
    <row r="414" spans="2:14" x14ac:dyDescent="0.25"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</row>
    <row r="415" spans="2:14" x14ac:dyDescent="0.25"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</row>
    <row r="416" spans="2:14" x14ac:dyDescent="0.25"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</row>
    <row r="417" spans="2:14" x14ac:dyDescent="0.25"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</row>
    <row r="418" spans="2:14" x14ac:dyDescent="0.25"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</row>
    <row r="419" spans="2:14" x14ac:dyDescent="0.25"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</row>
    <row r="420" spans="2:14" x14ac:dyDescent="0.25"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</row>
    <row r="421" spans="2:14" x14ac:dyDescent="0.25"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</row>
    <row r="422" spans="2:14" x14ac:dyDescent="0.25"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</row>
    <row r="423" spans="2:14" x14ac:dyDescent="0.25"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</row>
    <row r="424" spans="2:14" x14ac:dyDescent="0.25"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</row>
    <row r="425" spans="2:14" x14ac:dyDescent="0.25"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</row>
    <row r="426" spans="2:14" x14ac:dyDescent="0.25"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</row>
    <row r="427" spans="2:14" x14ac:dyDescent="0.25"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</row>
    <row r="428" spans="2:14" x14ac:dyDescent="0.25"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</row>
    <row r="429" spans="2:14" x14ac:dyDescent="0.25"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</row>
    <row r="430" spans="2:14" x14ac:dyDescent="0.25"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</row>
    <row r="431" spans="2:14" x14ac:dyDescent="0.25"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</row>
    <row r="432" spans="2:14" x14ac:dyDescent="0.25"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</row>
    <row r="433" spans="2:14" x14ac:dyDescent="0.25"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</row>
    <row r="434" spans="2:14" x14ac:dyDescent="0.25"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</row>
    <row r="435" spans="2:14" x14ac:dyDescent="0.25"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</row>
    <row r="436" spans="2:14" x14ac:dyDescent="0.25"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</row>
    <row r="437" spans="2:14" x14ac:dyDescent="0.25"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</row>
    <row r="438" spans="2:14" x14ac:dyDescent="0.25"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</row>
    <row r="439" spans="2:14" x14ac:dyDescent="0.25"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</row>
    <row r="440" spans="2:14" x14ac:dyDescent="0.25"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</row>
    <row r="441" spans="2:14" x14ac:dyDescent="0.25"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</row>
    <row r="442" spans="2:14" x14ac:dyDescent="0.25"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</row>
    <row r="443" spans="2:14" x14ac:dyDescent="0.25"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</row>
    <row r="444" spans="2:14" x14ac:dyDescent="0.25"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</row>
    <row r="445" spans="2:14" x14ac:dyDescent="0.25"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</row>
    <row r="446" spans="2:14" x14ac:dyDescent="0.25"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</row>
    <row r="447" spans="2:14" x14ac:dyDescent="0.25"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</row>
    <row r="448" spans="2:14" x14ac:dyDescent="0.25"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</row>
    <row r="449" spans="2:14" x14ac:dyDescent="0.25"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</row>
    <row r="450" spans="2:14" x14ac:dyDescent="0.25"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</row>
    <row r="451" spans="2:14" x14ac:dyDescent="0.25"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</row>
    <row r="452" spans="2:14" x14ac:dyDescent="0.25"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</row>
    <row r="453" spans="2:14" x14ac:dyDescent="0.25"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</row>
    <row r="454" spans="2:14" x14ac:dyDescent="0.25"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</row>
    <row r="455" spans="2:14" x14ac:dyDescent="0.25"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</row>
    <row r="456" spans="2:14" x14ac:dyDescent="0.25"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</row>
    <row r="457" spans="2:14" x14ac:dyDescent="0.25"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</row>
    <row r="458" spans="2:14" x14ac:dyDescent="0.25"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</row>
    <row r="459" spans="2:14" x14ac:dyDescent="0.25"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</row>
    <row r="460" spans="2:14" x14ac:dyDescent="0.25"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</row>
    <row r="461" spans="2:14" x14ac:dyDescent="0.25"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</row>
    <row r="462" spans="2:14" x14ac:dyDescent="0.25"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</row>
    <row r="463" spans="2:14" x14ac:dyDescent="0.25"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</row>
    <row r="464" spans="2:14" x14ac:dyDescent="0.25"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</row>
    <row r="465" spans="2:14" x14ac:dyDescent="0.25"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</row>
    <row r="466" spans="2:14" x14ac:dyDescent="0.25"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</row>
    <row r="467" spans="2:14" x14ac:dyDescent="0.25"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</row>
    <row r="468" spans="2:14" x14ac:dyDescent="0.25"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</row>
    <row r="469" spans="2:14" x14ac:dyDescent="0.25"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</row>
    <row r="470" spans="2:14" x14ac:dyDescent="0.25"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</row>
    <row r="471" spans="2:14" x14ac:dyDescent="0.25"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</row>
    <row r="472" spans="2:14" x14ac:dyDescent="0.25"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</row>
    <row r="473" spans="2:14" x14ac:dyDescent="0.25"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</row>
    <row r="474" spans="2:14" x14ac:dyDescent="0.25"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</row>
    <row r="475" spans="2:14" x14ac:dyDescent="0.25"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</row>
    <row r="476" spans="2:14" x14ac:dyDescent="0.25"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</row>
    <row r="477" spans="2:14" x14ac:dyDescent="0.25"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</row>
    <row r="478" spans="2:14" x14ac:dyDescent="0.25"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</row>
    <row r="479" spans="2:14" x14ac:dyDescent="0.25"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</row>
    <row r="480" spans="2:14" x14ac:dyDescent="0.25"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</row>
    <row r="481" spans="2:14" x14ac:dyDescent="0.25"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</row>
    <row r="482" spans="2:14" x14ac:dyDescent="0.25"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</row>
    <row r="483" spans="2:14" x14ac:dyDescent="0.25"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</row>
    <row r="484" spans="2:14" x14ac:dyDescent="0.25"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</row>
    <row r="485" spans="2:14" x14ac:dyDescent="0.25"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</row>
    <row r="486" spans="2:14" x14ac:dyDescent="0.25"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</row>
    <row r="487" spans="2:14" x14ac:dyDescent="0.25"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</row>
    <row r="488" spans="2:14" x14ac:dyDescent="0.25"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</row>
    <row r="489" spans="2:14" x14ac:dyDescent="0.25"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</row>
    <row r="490" spans="2:14" x14ac:dyDescent="0.25"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</row>
    <row r="491" spans="2:14" x14ac:dyDescent="0.25"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</row>
    <row r="492" spans="2:14" x14ac:dyDescent="0.25"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</row>
    <row r="493" spans="2:14" x14ac:dyDescent="0.25"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</row>
    <row r="494" spans="2:14" x14ac:dyDescent="0.25"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</row>
    <row r="495" spans="2:14" x14ac:dyDescent="0.25"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</row>
    <row r="496" spans="2:14" x14ac:dyDescent="0.25"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</row>
    <row r="497" spans="2:14" x14ac:dyDescent="0.25"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</row>
    <row r="498" spans="2:14" x14ac:dyDescent="0.25"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</row>
    <row r="499" spans="2:14" x14ac:dyDescent="0.25"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</row>
    <row r="500" spans="2:14" x14ac:dyDescent="0.25"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</row>
    <row r="501" spans="2:14" x14ac:dyDescent="0.25"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</row>
    <row r="502" spans="2:14" x14ac:dyDescent="0.25"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</row>
    <row r="503" spans="2:14" x14ac:dyDescent="0.25"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</row>
    <row r="504" spans="2:14" x14ac:dyDescent="0.25"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</row>
    <row r="505" spans="2:14" x14ac:dyDescent="0.25"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</row>
    <row r="506" spans="2:14" x14ac:dyDescent="0.25"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</row>
  </sheetData>
  <sheetProtection algorithmName="SHA-512" hashValue="R/VhGIZvoaRYznhPE/RJtxcZJH1MuaUJUszxY8Cfox97XhNZFfqkkUgx0tfXaiEW8n+Oy54Hsm7NFxV/OMCBbg==" saltValue="hnUgPoz68hVStifKtTz4vw==" spinCount="100000" sheet="1" scenarios="1"/>
  <dataValidations count="8">
    <dataValidation type="list" allowBlank="1" showInputMessage="1" showErrorMessage="1" sqref="C30" xr:uid="{4FA4E155-BBD8-44B6-A56D-CE98DD72B346}">
      <formula1>$B$8:$D$8</formula1>
    </dataValidation>
    <dataValidation type="list" allowBlank="1" showInputMessage="1" showErrorMessage="1" sqref="C29" xr:uid="{52960980-58F9-4C5E-83DF-C6EC2738F3A0}">
      <formula1>$B$7:$D$7</formula1>
    </dataValidation>
    <dataValidation type="list" allowBlank="1" showInputMessage="1" showErrorMessage="1" sqref="C28" xr:uid="{9196D444-A476-485F-A55A-0832DAAA0106}">
      <formula1>$B$6:$G$6</formula1>
    </dataValidation>
    <dataValidation type="list" allowBlank="1" showInputMessage="1" showErrorMessage="1" sqref="C24" xr:uid="{EE7BA090-23B0-42E9-9F71-3AFB1EC3BF61}">
      <formula1>$B$5:$D$5</formula1>
    </dataValidation>
    <dataValidation type="list" allowBlank="1" showInputMessage="1" showErrorMessage="1" sqref="C23" xr:uid="{FA099216-FF7D-4648-9414-92272E3B8AB6}">
      <formula1>$B$4:$F$4</formula1>
    </dataValidation>
    <dataValidation type="list" allowBlank="1" showInputMessage="1" showErrorMessage="1" sqref="C22" xr:uid="{56AD2FCB-491E-4DEE-9E04-BCEF5002373A}">
      <formula1>$B$3:$C$3</formula1>
    </dataValidation>
    <dataValidation type="list" allowBlank="1" showInputMessage="1" showErrorMessage="1" sqref="F14" xr:uid="{0B02719A-651E-43F2-B888-5BFDBCE36D5A}">
      <formula1>$B$2:$D$2</formula1>
    </dataValidation>
    <dataValidation type="list" allowBlank="1" showInputMessage="1" showErrorMessage="1" sqref="E14" xr:uid="{C2918C52-12F6-4B83-B48C-8062EC441F73}">
      <formula1>$B$1:$G$1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F0616-FCBB-46AE-9CF5-A7F4F8C0EC77}">
  <dimension ref="B1:N506"/>
  <sheetViews>
    <sheetView topLeftCell="A12" workbookViewId="0">
      <selection activeCell="B14" sqref="B14"/>
    </sheetView>
  </sheetViews>
  <sheetFormatPr baseColWidth="10" defaultColWidth="11.42578125" defaultRowHeight="15" x14ac:dyDescent="0.25"/>
  <cols>
    <col min="1" max="1" width="6.140625" customWidth="1"/>
    <col min="2" max="5" width="25.7109375" customWidth="1"/>
    <col min="6" max="6" width="26.28515625" customWidth="1"/>
    <col min="7" max="7" width="20.5703125" customWidth="1"/>
    <col min="8" max="9" width="50.7109375" customWidth="1"/>
    <col min="10" max="10" width="12" bestFit="1" customWidth="1"/>
    <col min="11" max="12" width="20.7109375" customWidth="1"/>
    <col min="13" max="16" width="25.7109375" customWidth="1"/>
    <col min="17" max="18" width="50.7109375" customWidth="1"/>
  </cols>
  <sheetData>
    <row r="1" spans="2:7" hidden="1" x14ac:dyDescent="0.25">
      <c r="B1" t="s">
        <v>25</v>
      </c>
      <c r="C1" t="s">
        <v>26</v>
      </c>
      <c r="D1" t="s">
        <v>27</v>
      </c>
      <c r="E1" t="s">
        <v>28</v>
      </c>
      <c r="F1" t="s">
        <v>29</v>
      </c>
      <c r="G1" t="s">
        <v>30</v>
      </c>
    </row>
    <row r="2" spans="2:7" hidden="1" x14ac:dyDescent="0.25">
      <c r="B2" t="s">
        <v>31</v>
      </c>
      <c r="C2" t="s">
        <v>32</v>
      </c>
      <c r="D2" t="s">
        <v>33</v>
      </c>
    </row>
    <row r="3" spans="2:7" hidden="1" x14ac:dyDescent="0.25">
      <c r="B3" t="s">
        <v>34</v>
      </c>
      <c r="C3" t="s">
        <v>35</v>
      </c>
    </row>
    <row r="4" spans="2:7" hidden="1" x14ac:dyDescent="0.25">
      <c r="B4" t="s">
        <v>36</v>
      </c>
      <c r="C4" t="s">
        <v>37</v>
      </c>
      <c r="D4" t="s">
        <v>38</v>
      </c>
      <c r="E4" t="s">
        <v>39</v>
      </c>
      <c r="F4" t="s">
        <v>40</v>
      </c>
    </row>
    <row r="5" spans="2:7" hidden="1" x14ac:dyDescent="0.25">
      <c r="B5" t="s">
        <v>41</v>
      </c>
      <c r="C5" t="s">
        <v>42</v>
      </c>
      <c r="D5" t="s">
        <v>43</v>
      </c>
    </row>
    <row r="6" spans="2:7" hidden="1" x14ac:dyDescent="0.25">
      <c r="B6">
        <v>1</v>
      </c>
      <c r="C6">
        <v>2</v>
      </c>
      <c r="D6">
        <v>3</v>
      </c>
      <c r="E6">
        <v>4</v>
      </c>
      <c r="F6">
        <v>5</v>
      </c>
      <c r="G6" t="s">
        <v>44</v>
      </c>
    </row>
    <row r="7" spans="2:7" hidden="1" x14ac:dyDescent="0.25">
      <c r="B7" t="s">
        <v>45</v>
      </c>
      <c r="C7" t="s">
        <v>46</v>
      </c>
      <c r="D7" t="s">
        <v>47</v>
      </c>
    </row>
    <row r="8" spans="2:7" hidden="1" x14ac:dyDescent="0.25">
      <c r="B8" t="s">
        <v>48</v>
      </c>
      <c r="C8" t="s">
        <v>49</v>
      </c>
      <c r="D8" t="s">
        <v>50</v>
      </c>
    </row>
    <row r="9" spans="2:7" hidden="1" x14ac:dyDescent="0.25"/>
    <row r="10" spans="2:7" hidden="1" x14ac:dyDescent="0.25"/>
    <row r="11" spans="2:7" hidden="1" x14ac:dyDescent="0.25"/>
    <row r="13" spans="2:7" ht="28.5" customHeight="1" x14ac:dyDescent="0.25"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</row>
    <row r="14" spans="2:7" ht="15" customHeight="1" x14ac:dyDescent="0.25">
      <c r="B14" s="4"/>
      <c r="C14" s="4"/>
      <c r="D14" s="5"/>
      <c r="E14" s="18"/>
      <c r="F14" s="7"/>
    </row>
    <row r="15" spans="2:7" x14ac:dyDescent="0.25">
      <c r="F15" t="str">
        <f>IF(F14="Aproximación y Alejamiento","Se emitirán informes separados por cada sentido de circulación.","")</f>
        <v/>
      </c>
    </row>
    <row r="16" spans="2:7" x14ac:dyDescent="0.25">
      <c r="B16" s="2" t="s">
        <v>7</v>
      </c>
      <c r="C16" s="2" t="s">
        <v>8</v>
      </c>
      <c r="D16" s="2" t="s">
        <v>9</v>
      </c>
      <c r="E16" s="2" t="s">
        <v>10</v>
      </c>
    </row>
    <row r="17" spans="2:9" x14ac:dyDescent="0.25">
      <c r="B17" s="5" t="s">
        <v>51</v>
      </c>
      <c r="C17" s="6" t="s">
        <v>52</v>
      </c>
      <c r="D17" s="6" t="s">
        <v>53</v>
      </c>
      <c r="E17" s="6" t="s">
        <v>54</v>
      </c>
    </row>
    <row r="19" spans="2:9" ht="30" x14ac:dyDescent="0.25">
      <c r="B19" s="2" t="s">
        <v>55</v>
      </c>
      <c r="C19" s="2" t="s">
        <v>56</v>
      </c>
      <c r="D19" s="2" t="s">
        <v>13</v>
      </c>
      <c r="E19" s="2" t="s">
        <v>14</v>
      </c>
      <c r="F19" s="2" t="s">
        <v>15</v>
      </c>
      <c r="G19" s="2" t="s">
        <v>16</v>
      </c>
      <c r="H19" s="2" t="s">
        <v>17</v>
      </c>
      <c r="I19" s="2" t="s">
        <v>18</v>
      </c>
    </row>
    <row r="20" spans="2:9" ht="15" customHeight="1" x14ac:dyDescent="0.25">
      <c r="B20" s="9" t="s">
        <v>57</v>
      </c>
      <c r="C20" s="9" t="s">
        <v>58</v>
      </c>
      <c r="D20" s="8" t="s">
        <v>70</v>
      </c>
      <c r="E20" s="4"/>
      <c r="F20" s="19"/>
      <c r="G20" s="19"/>
      <c r="H20" s="19"/>
      <c r="I20" s="19"/>
    </row>
    <row r="22" spans="2:9" x14ac:dyDescent="0.25">
      <c r="B22" s="3" t="s">
        <v>59</v>
      </c>
      <c r="C22" s="9"/>
    </row>
    <row r="23" spans="2:9" x14ac:dyDescent="0.25">
      <c r="B23" s="3" t="s">
        <v>60</v>
      </c>
      <c r="C23" s="10"/>
    </row>
    <row r="24" spans="2:9" x14ac:dyDescent="0.25">
      <c r="B24" s="3" t="s">
        <v>61</v>
      </c>
      <c r="C24" s="10" t="s">
        <v>43</v>
      </c>
    </row>
    <row r="25" spans="2:9" ht="30" x14ac:dyDescent="0.25">
      <c r="B25" s="3" t="s">
        <v>62</v>
      </c>
      <c r="C25" s="10"/>
    </row>
    <row r="26" spans="2:9" ht="45" x14ac:dyDescent="0.25">
      <c r="B26" s="3" t="s">
        <v>63</v>
      </c>
      <c r="C26" s="10"/>
    </row>
    <row r="27" spans="2:9" x14ac:dyDescent="0.25">
      <c r="C27" s="11"/>
    </row>
    <row r="28" spans="2:9" ht="30" x14ac:dyDescent="0.25">
      <c r="B28" s="3" t="s">
        <v>64</v>
      </c>
      <c r="C28" s="9"/>
    </row>
    <row r="29" spans="2:9" ht="30" x14ac:dyDescent="0.25">
      <c r="B29" s="3" t="s">
        <v>65</v>
      </c>
      <c r="C29" s="10"/>
    </row>
    <row r="30" spans="2:9" x14ac:dyDescent="0.25">
      <c r="B30" s="3" t="s">
        <v>66</v>
      </c>
      <c r="C30" s="10"/>
    </row>
    <row r="31" spans="2:9" x14ac:dyDescent="0.25">
      <c r="B31" s="3" t="s">
        <v>67</v>
      </c>
      <c r="C31" s="10"/>
      <c r="D31" s="1" t="str">
        <f>IF(C31="","","El número de velocidades de referencia para la calibración del ítem se establecerán según esta información y la Tabla 1 de la Resolución No. 010-DIR-2025-ANT")</f>
        <v/>
      </c>
    </row>
    <row r="33" spans="2:14" x14ac:dyDescent="0.25">
      <c r="B33" s="2" t="s">
        <v>68</v>
      </c>
    </row>
    <row r="34" spans="2:14" x14ac:dyDescent="0.25">
      <c r="B34" t="s">
        <v>69</v>
      </c>
    </row>
    <row r="35" spans="2:14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2:14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2:14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2:14" x14ac:dyDescent="0.25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pans="2:14" x14ac:dyDescent="0.2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spans="2:14" x14ac:dyDescent="0.25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spans="2:14" x14ac:dyDescent="0.25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2:14" x14ac:dyDescent="0.25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 x14ac:dyDescent="0.2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2:14" x14ac:dyDescent="0.25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pans="2:14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2:14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2:14" x14ac:dyDescent="0.25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2:14" x14ac:dyDescent="0.25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 x14ac:dyDescent="0.25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 x14ac:dyDescent="0.25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2:14" x14ac:dyDescent="0.2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pans="2:14" x14ac:dyDescent="0.25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pans="2:14" x14ac:dyDescent="0.25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spans="2:14" x14ac:dyDescent="0.25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</row>
    <row r="55" spans="2:14" x14ac:dyDescent="0.25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2:14" x14ac:dyDescent="0.25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2:14" x14ac:dyDescent="0.25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</row>
    <row r="58" spans="2:14" x14ac:dyDescent="0.25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</row>
    <row r="59" spans="2:14" x14ac:dyDescent="0.25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</row>
    <row r="60" spans="2:14" x14ac:dyDescent="0.25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</row>
    <row r="61" spans="2:14" x14ac:dyDescent="0.25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</row>
    <row r="62" spans="2:14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2:14" x14ac:dyDescent="0.25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</row>
    <row r="64" spans="2:14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spans="2:14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spans="2:14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spans="2:14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</row>
    <row r="68" spans="2:14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</row>
    <row r="69" spans="2:14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</row>
    <row r="70" spans="2:14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</row>
    <row r="71" spans="2:14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</row>
    <row r="72" spans="2:14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</row>
    <row r="73" spans="2:14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</row>
    <row r="74" spans="2:14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</row>
    <row r="75" spans="2:14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</row>
    <row r="77" spans="2:14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</row>
    <row r="78" spans="2:14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2:14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</row>
    <row r="80" spans="2:14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</row>
    <row r="81" spans="2:14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</row>
    <row r="82" spans="2:14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2:14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</row>
    <row r="84" spans="2:14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</row>
    <row r="85" spans="2:14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</row>
    <row r="86" spans="2:14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</row>
    <row r="87" spans="2:14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</row>
    <row r="88" spans="2:14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2:14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</row>
    <row r="90" spans="2:14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</row>
    <row r="91" spans="2:14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</row>
    <row r="92" spans="2:14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</row>
    <row r="93" spans="2:14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</row>
    <row r="94" spans="2:14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</row>
    <row r="95" spans="2:14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</row>
    <row r="96" spans="2:14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</row>
    <row r="97" spans="2:14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</row>
    <row r="98" spans="2:14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</row>
    <row r="99" spans="2:14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</row>
    <row r="100" spans="2:14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</row>
    <row r="101" spans="2:14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</row>
    <row r="102" spans="2:14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</row>
    <row r="103" spans="2:14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</row>
    <row r="104" spans="2:14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</row>
    <row r="105" spans="2:14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</row>
    <row r="106" spans="2:14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</row>
    <row r="107" spans="2:14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</row>
    <row r="108" spans="2:14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</row>
    <row r="109" spans="2:14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</row>
    <row r="110" spans="2:14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</row>
    <row r="111" spans="2:14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</row>
    <row r="112" spans="2:14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</row>
    <row r="113" spans="2:14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</row>
    <row r="114" spans="2:14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</row>
    <row r="115" spans="2:14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</row>
    <row r="116" spans="2:14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</row>
    <row r="117" spans="2:14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</row>
    <row r="118" spans="2:14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</row>
    <row r="119" spans="2:14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</row>
    <row r="120" spans="2:14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</row>
    <row r="121" spans="2:14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</row>
    <row r="122" spans="2:14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</row>
    <row r="123" spans="2:14" x14ac:dyDescent="0.25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</row>
    <row r="124" spans="2:14" x14ac:dyDescent="0.25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</row>
    <row r="125" spans="2:14" x14ac:dyDescent="0.25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</row>
    <row r="126" spans="2:14" x14ac:dyDescent="0.25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</row>
    <row r="127" spans="2:14" x14ac:dyDescent="0.25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</row>
    <row r="128" spans="2:14" x14ac:dyDescent="0.25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</row>
    <row r="129" spans="2:14" x14ac:dyDescent="0.25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</row>
    <row r="130" spans="2:14" x14ac:dyDescent="0.25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</row>
    <row r="131" spans="2:14" x14ac:dyDescent="0.25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</row>
    <row r="132" spans="2:14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</row>
    <row r="133" spans="2:14" x14ac:dyDescent="0.25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</row>
    <row r="134" spans="2:14" x14ac:dyDescent="0.25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</row>
    <row r="135" spans="2:14" x14ac:dyDescent="0.25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</row>
    <row r="136" spans="2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2:14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</row>
    <row r="138" spans="2:14" x14ac:dyDescent="0.25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</row>
    <row r="139" spans="2:14" x14ac:dyDescent="0.25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</row>
    <row r="140" spans="2:14" x14ac:dyDescent="0.25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</row>
    <row r="141" spans="2:14" x14ac:dyDescent="0.25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</row>
    <row r="142" spans="2:14" x14ac:dyDescent="0.25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</row>
    <row r="143" spans="2:14" x14ac:dyDescent="0.25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</row>
    <row r="144" spans="2:14" x14ac:dyDescent="0.25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</row>
    <row r="145" spans="2:14" x14ac:dyDescent="0.25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</row>
    <row r="146" spans="2:14" x14ac:dyDescent="0.25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</row>
    <row r="147" spans="2:14" x14ac:dyDescent="0.25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</row>
    <row r="148" spans="2:14" x14ac:dyDescent="0.25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</row>
    <row r="149" spans="2:14" x14ac:dyDescent="0.25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</row>
    <row r="150" spans="2:14" x14ac:dyDescent="0.25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</row>
    <row r="151" spans="2:14" x14ac:dyDescent="0.25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</row>
    <row r="152" spans="2:14" x14ac:dyDescent="0.25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</row>
    <row r="153" spans="2:14" x14ac:dyDescent="0.25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</row>
    <row r="154" spans="2:14" x14ac:dyDescent="0.25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</row>
    <row r="155" spans="2:14" x14ac:dyDescent="0.25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</row>
    <row r="156" spans="2:14" x14ac:dyDescent="0.25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spans="2:14" x14ac:dyDescent="0.25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</row>
    <row r="158" spans="2:14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</row>
    <row r="159" spans="2:14" x14ac:dyDescent="0.25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</row>
    <row r="160" spans="2:14" x14ac:dyDescent="0.25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</row>
    <row r="161" spans="2:14" x14ac:dyDescent="0.25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</row>
    <row r="162" spans="2:14" x14ac:dyDescent="0.25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</row>
    <row r="163" spans="2:14" x14ac:dyDescent="0.25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</row>
    <row r="164" spans="2:14" x14ac:dyDescent="0.25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</row>
    <row r="165" spans="2:14" x14ac:dyDescent="0.25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</row>
    <row r="166" spans="2:14" x14ac:dyDescent="0.25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</row>
    <row r="167" spans="2:14" x14ac:dyDescent="0.25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</row>
    <row r="168" spans="2:14" x14ac:dyDescent="0.25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</row>
    <row r="169" spans="2:14" x14ac:dyDescent="0.25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</row>
    <row r="170" spans="2:14" x14ac:dyDescent="0.25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</row>
    <row r="171" spans="2:14" x14ac:dyDescent="0.25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</row>
    <row r="172" spans="2:14" x14ac:dyDescent="0.25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</row>
    <row r="173" spans="2:14" x14ac:dyDescent="0.25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</row>
    <row r="174" spans="2:14" x14ac:dyDescent="0.25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</row>
    <row r="175" spans="2:14" x14ac:dyDescent="0.25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</row>
    <row r="176" spans="2:14" x14ac:dyDescent="0.25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</row>
    <row r="177" spans="2:14" x14ac:dyDescent="0.25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</row>
    <row r="178" spans="2:14" x14ac:dyDescent="0.25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</row>
    <row r="179" spans="2:14" x14ac:dyDescent="0.25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</row>
    <row r="180" spans="2:14" x14ac:dyDescent="0.25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</row>
    <row r="181" spans="2:14" x14ac:dyDescent="0.2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</row>
    <row r="182" spans="2:14" x14ac:dyDescent="0.2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</row>
    <row r="183" spans="2:14" x14ac:dyDescent="0.2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</row>
    <row r="184" spans="2:14" x14ac:dyDescent="0.2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</row>
    <row r="185" spans="2:14" x14ac:dyDescent="0.2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</row>
    <row r="186" spans="2:14" x14ac:dyDescent="0.2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</row>
    <row r="187" spans="2:14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</row>
    <row r="188" spans="2:14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</row>
    <row r="189" spans="2:14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</row>
    <row r="190" spans="2:14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</row>
    <row r="191" spans="2:14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</row>
    <row r="192" spans="2:14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</row>
    <row r="193" spans="2:14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</row>
    <row r="194" spans="2:14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</row>
    <row r="195" spans="2:14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</row>
    <row r="196" spans="2:14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</row>
    <row r="197" spans="2:14" x14ac:dyDescent="0.2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</row>
    <row r="198" spans="2:14" x14ac:dyDescent="0.25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</row>
    <row r="199" spans="2:14" x14ac:dyDescent="0.25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</row>
    <row r="200" spans="2:14" x14ac:dyDescent="0.25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</row>
    <row r="201" spans="2:14" x14ac:dyDescent="0.25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</row>
    <row r="202" spans="2:14" x14ac:dyDescent="0.25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</row>
    <row r="203" spans="2:14" x14ac:dyDescent="0.25"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</row>
    <row r="204" spans="2:14" x14ac:dyDescent="0.25"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</row>
    <row r="205" spans="2:14" x14ac:dyDescent="0.25"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</row>
    <row r="206" spans="2:14" x14ac:dyDescent="0.25"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spans="2:14" x14ac:dyDescent="0.25"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</row>
    <row r="208" spans="2:14" x14ac:dyDescent="0.25"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</row>
    <row r="209" spans="2:14" x14ac:dyDescent="0.25"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</row>
    <row r="210" spans="2:14" x14ac:dyDescent="0.25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</row>
    <row r="211" spans="2:14" x14ac:dyDescent="0.25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</row>
    <row r="212" spans="2:14" x14ac:dyDescent="0.25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</row>
    <row r="213" spans="2:14" x14ac:dyDescent="0.25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</row>
    <row r="214" spans="2:14" x14ac:dyDescent="0.25"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</row>
    <row r="215" spans="2:14" x14ac:dyDescent="0.25"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</row>
    <row r="216" spans="2:14" x14ac:dyDescent="0.25"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</row>
    <row r="217" spans="2:14" x14ac:dyDescent="0.25"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</row>
    <row r="218" spans="2:14" x14ac:dyDescent="0.25"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</row>
    <row r="219" spans="2:14" x14ac:dyDescent="0.25"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</row>
    <row r="220" spans="2:14" x14ac:dyDescent="0.25"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</row>
    <row r="221" spans="2:14" x14ac:dyDescent="0.25"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</row>
    <row r="222" spans="2:14" x14ac:dyDescent="0.25"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</row>
    <row r="223" spans="2:14" x14ac:dyDescent="0.25"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</row>
    <row r="224" spans="2:14" x14ac:dyDescent="0.25"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</row>
    <row r="225" spans="2:14" x14ac:dyDescent="0.25"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</row>
    <row r="226" spans="2:14" x14ac:dyDescent="0.25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</row>
    <row r="227" spans="2:14" x14ac:dyDescent="0.25"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</row>
    <row r="228" spans="2:14" x14ac:dyDescent="0.25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</row>
    <row r="229" spans="2:14" x14ac:dyDescent="0.25"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</row>
    <row r="230" spans="2:14" x14ac:dyDescent="0.25"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</row>
    <row r="231" spans="2:14" x14ac:dyDescent="0.25"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</row>
    <row r="232" spans="2:14" x14ac:dyDescent="0.25"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</row>
    <row r="233" spans="2:14" x14ac:dyDescent="0.25"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</row>
    <row r="234" spans="2:14" x14ac:dyDescent="0.25"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</row>
    <row r="235" spans="2:14" x14ac:dyDescent="0.25"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</row>
    <row r="236" spans="2:14" x14ac:dyDescent="0.25"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</row>
    <row r="237" spans="2:14" x14ac:dyDescent="0.25"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</row>
    <row r="238" spans="2:14" x14ac:dyDescent="0.25"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</row>
    <row r="239" spans="2:14" x14ac:dyDescent="0.25"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</row>
    <row r="240" spans="2:14" x14ac:dyDescent="0.25"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</row>
    <row r="241" spans="2:14" x14ac:dyDescent="0.25"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</row>
    <row r="242" spans="2:14" x14ac:dyDescent="0.25"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</row>
    <row r="243" spans="2:14" x14ac:dyDescent="0.25"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</row>
    <row r="244" spans="2:14" x14ac:dyDescent="0.25"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</row>
    <row r="245" spans="2:14" x14ac:dyDescent="0.25"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</row>
    <row r="246" spans="2:14" x14ac:dyDescent="0.25"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</row>
    <row r="247" spans="2:14" x14ac:dyDescent="0.25"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</row>
    <row r="248" spans="2:14" x14ac:dyDescent="0.25"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</row>
    <row r="249" spans="2:14" x14ac:dyDescent="0.25"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</row>
    <row r="250" spans="2:14" x14ac:dyDescent="0.25"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</row>
    <row r="251" spans="2:14" x14ac:dyDescent="0.25"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</row>
    <row r="252" spans="2:14" x14ac:dyDescent="0.25"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</row>
    <row r="253" spans="2:14" x14ac:dyDescent="0.25"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</row>
    <row r="254" spans="2:14" x14ac:dyDescent="0.25"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</row>
    <row r="255" spans="2:14" x14ac:dyDescent="0.25"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</row>
    <row r="256" spans="2:14" x14ac:dyDescent="0.25"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</row>
    <row r="257" spans="2:14" x14ac:dyDescent="0.25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</row>
    <row r="258" spans="2:14" x14ac:dyDescent="0.25"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</row>
    <row r="259" spans="2:14" x14ac:dyDescent="0.25"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</row>
    <row r="260" spans="2:14" x14ac:dyDescent="0.25"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</row>
    <row r="261" spans="2:14" x14ac:dyDescent="0.25"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</row>
    <row r="262" spans="2:14" x14ac:dyDescent="0.25"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</row>
    <row r="263" spans="2:14" x14ac:dyDescent="0.25"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</row>
    <row r="264" spans="2:14" x14ac:dyDescent="0.25"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</row>
    <row r="265" spans="2:14" x14ac:dyDescent="0.25"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</row>
    <row r="266" spans="2:14" x14ac:dyDescent="0.25"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</row>
    <row r="267" spans="2:14" x14ac:dyDescent="0.25"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</row>
    <row r="268" spans="2:14" x14ac:dyDescent="0.25"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</row>
    <row r="269" spans="2:14" x14ac:dyDescent="0.25"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</row>
    <row r="270" spans="2:14" x14ac:dyDescent="0.25"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</row>
    <row r="271" spans="2:14" x14ac:dyDescent="0.25"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</row>
    <row r="272" spans="2:14" x14ac:dyDescent="0.25"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</row>
    <row r="273" spans="2:14" x14ac:dyDescent="0.25"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</row>
    <row r="274" spans="2:14" x14ac:dyDescent="0.25"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</row>
    <row r="275" spans="2:14" x14ac:dyDescent="0.25"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</row>
    <row r="276" spans="2:14" x14ac:dyDescent="0.25"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</row>
    <row r="277" spans="2:14" x14ac:dyDescent="0.25"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</row>
    <row r="278" spans="2:14" x14ac:dyDescent="0.25"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</row>
    <row r="279" spans="2:14" x14ac:dyDescent="0.25"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</row>
    <row r="280" spans="2:14" x14ac:dyDescent="0.25"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</row>
    <row r="281" spans="2:14" x14ac:dyDescent="0.25"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</row>
    <row r="282" spans="2:14" x14ac:dyDescent="0.25"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</row>
    <row r="283" spans="2:14" x14ac:dyDescent="0.25"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</row>
    <row r="284" spans="2:14" x14ac:dyDescent="0.25"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</row>
    <row r="285" spans="2:14" x14ac:dyDescent="0.25"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</row>
    <row r="286" spans="2:14" x14ac:dyDescent="0.25"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</row>
    <row r="287" spans="2:14" x14ac:dyDescent="0.25"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</row>
    <row r="288" spans="2:14" x14ac:dyDescent="0.25"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spans="2:14" x14ac:dyDescent="0.25"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</row>
    <row r="290" spans="2:14" x14ac:dyDescent="0.25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</row>
    <row r="291" spans="2:14" x14ac:dyDescent="0.25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</row>
    <row r="292" spans="2:14" x14ac:dyDescent="0.25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</row>
    <row r="293" spans="2:14" x14ac:dyDescent="0.25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</row>
    <row r="294" spans="2:14" x14ac:dyDescent="0.25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spans="2:14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</row>
    <row r="296" spans="2:14" x14ac:dyDescent="0.25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</row>
    <row r="297" spans="2:14" x14ac:dyDescent="0.25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</row>
    <row r="298" spans="2:14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</row>
    <row r="299" spans="2:14" x14ac:dyDescent="0.25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</row>
    <row r="300" spans="2:14" x14ac:dyDescent="0.25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spans="2:14" x14ac:dyDescent="0.25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</row>
    <row r="302" spans="2:14" x14ac:dyDescent="0.25"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</row>
    <row r="303" spans="2:14" x14ac:dyDescent="0.25"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</row>
    <row r="304" spans="2:14" x14ac:dyDescent="0.25"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</row>
    <row r="305" spans="2:14" x14ac:dyDescent="0.25"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</row>
    <row r="306" spans="2:14" x14ac:dyDescent="0.25"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</row>
    <row r="307" spans="2:14" x14ac:dyDescent="0.25"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</row>
    <row r="308" spans="2:14" x14ac:dyDescent="0.25"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</row>
    <row r="309" spans="2:14" x14ac:dyDescent="0.25"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</row>
    <row r="310" spans="2:14" x14ac:dyDescent="0.25"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</row>
    <row r="311" spans="2:14" x14ac:dyDescent="0.25"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</row>
    <row r="312" spans="2:14" x14ac:dyDescent="0.25"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</row>
    <row r="313" spans="2:14" x14ac:dyDescent="0.25"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</row>
    <row r="314" spans="2:14" x14ac:dyDescent="0.25"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</row>
    <row r="315" spans="2:14" x14ac:dyDescent="0.25"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</row>
    <row r="316" spans="2:14" x14ac:dyDescent="0.25"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</row>
    <row r="317" spans="2:14" x14ac:dyDescent="0.25"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</row>
    <row r="318" spans="2:14" x14ac:dyDescent="0.25"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</row>
    <row r="319" spans="2:14" x14ac:dyDescent="0.25"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</row>
    <row r="320" spans="2:14" x14ac:dyDescent="0.25"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</row>
    <row r="321" spans="2:14" x14ac:dyDescent="0.25"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</row>
    <row r="322" spans="2:14" x14ac:dyDescent="0.25"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</row>
    <row r="323" spans="2:14" x14ac:dyDescent="0.25"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</row>
    <row r="324" spans="2:14" x14ac:dyDescent="0.25"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</row>
    <row r="325" spans="2:14" x14ac:dyDescent="0.25"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</row>
    <row r="326" spans="2:14" x14ac:dyDescent="0.25"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</row>
    <row r="327" spans="2:14" x14ac:dyDescent="0.25"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</row>
    <row r="328" spans="2:14" x14ac:dyDescent="0.25"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</row>
    <row r="329" spans="2:14" x14ac:dyDescent="0.25"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</row>
    <row r="330" spans="2:14" x14ac:dyDescent="0.25"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</row>
    <row r="331" spans="2:14" x14ac:dyDescent="0.25"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</row>
    <row r="332" spans="2:14" x14ac:dyDescent="0.25"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</row>
    <row r="333" spans="2:14" x14ac:dyDescent="0.25"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</row>
    <row r="334" spans="2:14" x14ac:dyDescent="0.25"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</row>
    <row r="335" spans="2:14" x14ac:dyDescent="0.25"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</row>
    <row r="336" spans="2:14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</row>
    <row r="337" spans="2:14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</row>
    <row r="338" spans="2:14" x14ac:dyDescent="0.25"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</row>
    <row r="339" spans="2:14" x14ac:dyDescent="0.25"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</row>
    <row r="340" spans="2:14" x14ac:dyDescent="0.25"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</row>
    <row r="341" spans="2:14" x14ac:dyDescent="0.25"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</row>
    <row r="342" spans="2:14" x14ac:dyDescent="0.25"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</row>
    <row r="343" spans="2:14" x14ac:dyDescent="0.25"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</row>
    <row r="344" spans="2:14" x14ac:dyDescent="0.25"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</row>
    <row r="345" spans="2:14" x14ac:dyDescent="0.25"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</row>
    <row r="346" spans="2:14" x14ac:dyDescent="0.25"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</row>
    <row r="347" spans="2:14" x14ac:dyDescent="0.25"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</row>
    <row r="348" spans="2:14" x14ac:dyDescent="0.25"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</row>
    <row r="349" spans="2:14" x14ac:dyDescent="0.25"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</row>
    <row r="350" spans="2:14" x14ac:dyDescent="0.25"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</row>
    <row r="351" spans="2:14" x14ac:dyDescent="0.25"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</row>
    <row r="352" spans="2:14" x14ac:dyDescent="0.25"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</row>
    <row r="353" spans="2:14" x14ac:dyDescent="0.25"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</row>
    <row r="354" spans="2:14" x14ac:dyDescent="0.25"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</row>
    <row r="355" spans="2:14" x14ac:dyDescent="0.25"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</row>
    <row r="356" spans="2:14" x14ac:dyDescent="0.25"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</row>
    <row r="357" spans="2:14" x14ac:dyDescent="0.25"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</row>
    <row r="358" spans="2:14" x14ac:dyDescent="0.25"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</row>
    <row r="359" spans="2:14" x14ac:dyDescent="0.25"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</row>
    <row r="360" spans="2:14" x14ac:dyDescent="0.25"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</row>
    <row r="361" spans="2:14" x14ac:dyDescent="0.25"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</row>
    <row r="362" spans="2:14" x14ac:dyDescent="0.25"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</row>
    <row r="363" spans="2:14" x14ac:dyDescent="0.25"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</row>
    <row r="364" spans="2:14" x14ac:dyDescent="0.25"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</row>
    <row r="365" spans="2:14" x14ac:dyDescent="0.25"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</row>
    <row r="366" spans="2:14" x14ac:dyDescent="0.25"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</row>
    <row r="367" spans="2:14" x14ac:dyDescent="0.25"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</row>
    <row r="368" spans="2:14" x14ac:dyDescent="0.25"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</row>
    <row r="369" spans="2:14" x14ac:dyDescent="0.25"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</row>
    <row r="370" spans="2:14" x14ac:dyDescent="0.25"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</row>
    <row r="371" spans="2:14" x14ac:dyDescent="0.25"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</row>
    <row r="372" spans="2:14" x14ac:dyDescent="0.25"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</row>
    <row r="373" spans="2:14" x14ac:dyDescent="0.25"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</row>
    <row r="374" spans="2:14" x14ac:dyDescent="0.25"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</row>
    <row r="375" spans="2:14" x14ac:dyDescent="0.25"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</row>
    <row r="376" spans="2:14" x14ac:dyDescent="0.25"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</row>
    <row r="377" spans="2:14" x14ac:dyDescent="0.25"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</row>
    <row r="378" spans="2:14" x14ac:dyDescent="0.25"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</row>
    <row r="379" spans="2:14" x14ac:dyDescent="0.25"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</row>
    <row r="380" spans="2:14" x14ac:dyDescent="0.25"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</row>
    <row r="381" spans="2:14" x14ac:dyDescent="0.25"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</row>
    <row r="382" spans="2:14" x14ac:dyDescent="0.25"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</row>
    <row r="383" spans="2:14" x14ac:dyDescent="0.25"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</row>
    <row r="384" spans="2:14" x14ac:dyDescent="0.25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</row>
    <row r="385" spans="2:14" x14ac:dyDescent="0.25"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</row>
    <row r="386" spans="2:14" x14ac:dyDescent="0.25"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</row>
    <row r="387" spans="2:14" x14ac:dyDescent="0.25"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</row>
    <row r="388" spans="2:14" x14ac:dyDescent="0.25"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</row>
    <row r="389" spans="2:14" x14ac:dyDescent="0.25"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</row>
    <row r="390" spans="2:14" x14ac:dyDescent="0.25"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</row>
    <row r="391" spans="2:14" x14ac:dyDescent="0.25"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</row>
    <row r="392" spans="2:14" x14ac:dyDescent="0.25"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</row>
    <row r="393" spans="2:14" x14ac:dyDescent="0.25"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</row>
    <row r="394" spans="2:14" x14ac:dyDescent="0.25"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</row>
    <row r="395" spans="2:14" x14ac:dyDescent="0.25"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</row>
    <row r="396" spans="2:14" x14ac:dyDescent="0.25"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</row>
    <row r="397" spans="2:14" x14ac:dyDescent="0.25"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</row>
    <row r="398" spans="2:14" x14ac:dyDescent="0.25"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</row>
    <row r="399" spans="2:14" x14ac:dyDescent="0.25"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</row>
    <row r="400" spans="2:14" x14ac:dyDescent="0.25"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</row>
    <row r="401" spans="2:14" x14ac:dyDescent="0.25"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</row>
    <row r="402" spans="2:14" x14ac:dyDescent="0.25"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</row>
    <row r="403" spans="2:14" x14ac:dyDescent="0.25"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</row>
    <row r="404" spans="2:14" x14ac:dyDescent="0.25"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</row>
    <row r="405" spans="2:14" x14ac:dyDescent="0.25"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</row>
    <row r="406" spans="2:14" x14ac:dyDescent="0.25"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</row>
    <row r="407" spans="2:14" x14ac:dyDescent="0.25"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</row>
    <row r="408" spans="2:14" x14ac:dyDescent="0.25"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</row>
    <row r="409" spans="2:14" x14ac:dyDescent="0.25"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</row>
    <row r="410" spans="2:14" x14ac:dyDescent="0.25"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</row>
    <row r="411" spans="2:14" x14ac:dyDescent="0.25"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</row>
    <row r="412" spans="2:14" x14ac:dyDescent="0.25"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</row>
    <row r="413" spans="2:14" x14ac:dyDescent="0.25"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</row>
    <row r="414" spans="2:14" x14ac:dyDescent="0.25"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</row>
    <row r="415" spans="2:14" x14ac:dyDescent="0.25"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</row>
    <row r="416" spans="2:14" x14ac:dyDescent="0.25"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</row>
    <row r="417" spans="2:14" x14ac:dyDescent="0.25"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</row>
    <row r="418" spans="2:14" x14ac:dyDescent="0.25"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</row>
    <row r="419" spans="2:14" x14ac:dyDescent="0.25"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</row>
    <row r="420" spans="2:14" x14ac:dyDescent="0.25"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</row>
    <row r="421" spans="2:14" x14ac:dyDescent="0.25"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</row>
    <row r="422" spans="2:14" x14ac:dyDescent="0.25"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</row>
    <row r="423" spans="2:14" x14ac:dyDescent="0.25"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</row>
    <row r="424" spans="2:14" x14ac:dyDescent="0.25"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</row>
    <row r="425" spans="2:14" x14ac:dyDescent="0.25"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</row>
    <row r="426" spans="2:14" x14ac:dyDescent="0.25"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</row>
    <row r="427" spans="2:14" x14ac:dyDescent="0.25"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</row>
    <row r="428" spans="2:14" x14ac:dyDescent="0.25"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</row>
    <row r="429" spans="2:14" x14ac:dyDescent="0.25"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</row>
    <row r="430" spans="2:14" x14ac:dyDescent="0.25"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</row>
    <row r="431" spans="2:14" x14ac:dyDescent="0.25"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</row>
    <row r="432" spans="2:14" x14ac:dyDescent="0.25"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</row>
    <row r="433" spans="2:14" x14ac:dyDescent="0.25"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</row>
    <row r="434" spans="2:14" x14ac:dyDescent="0.25"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</row>
    <row r="435" spans="2:14" x14ac:dyDescent="0.25"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</row>
    <row r="436" spans="2:14" x14ac:dyDescent="0.25"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</row>
    <row r="437" spans="2:14" x14ac:dyDescent="0.25"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</row>
    <row r="438" spans="2:14" x14ac:dyDescent="0.25"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</row>
    <row r="439" spans="2:14" x14ac:dyDescent="0.25"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</row>
    <row r="440" spans="2:14" x14ac:dyDescent="0.25"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</row>
    <row r="441" spans="2:14" x14ac:dyDescent="0.25"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</row>
    <row r="442" spans="2:14" x14ac:dyDescent="0.25"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</row>
    <row r="443" spans="2:14" x14ac:dyDescent="0.25"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</row>
    <row r="444" spans="2:14" x14ac:dyDescent="0.25"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</row>
    <row r="445" spans="2:14" x14ac:dyDescent="0.25"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</row>
    <row r="446" spans="2:14" x14ac:dyDescent="0.25"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</row>
    <row r="447" spans="2:14" x14ac:dyDescent="0.25"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</row>
    <row r="448" spans="2:14" x14ac:dyDescent="0.25"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</row>
    <row r="449" spans="2:14" x14ac:dyDescent="0.25"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</row>
    <row r="450" spans="2:14" x14ac:dyDescent="0.25"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</row>
    <row r="451" spans="2:14" x14ac:dyDescent="0.25"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</row>
    <row r="452" spans="2:14" x14ac:dyDescent="0.25"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</row>
    <row r="453" spans="2:14" x14ac:dyDescent="0.25"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</row>
    <row r="454" spans="2:14" x14ac:dyDescent="0.25"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</row>
    <row r="455" spans="2:14" x14ac:dyDescent="0.25"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</row>
    <row r="456" spans="2:14" x14ac:dyDescent="0.25"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</row>
    <row r="457" spans="2:14" x14ac:dyDescent="0.25"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</row>
    <row r="458" spans="2:14" x14ac:dyDescent="0.25"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</row>
    <row r="459" spans="2:14" x14ac:dyDescent="0.25"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</row>
    <row r="460" spans="2:14" x14ac:dyDescent="0.25"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</row>
    <row r="461" spans="2:14" x14ac:dyDescent="0.25"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</row>
    <row r="462" spans="2:14" x14ac:dyDescent="0.25"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</row>
    <row r="463" spans="2:14" x14ac:dyDescent="0.25"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</row>
    <row r="464" spans="2:14" x14ac:dyDescent="0.25"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</row>
    <row r="465" spans="2:14" x14ac:dyDescent="0.25"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</row>
    <row r="466" spans="2:14" x14ac:dyDescent="0.25"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</row>
    <row r="467" spans="2:14" x14ac:dyDescent="0.25"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</row>
    <row r="468" spans="2:14" x14ac:dyDescent="0.25"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</row>
    <row r="469" spans="2:14" x14ac:dyDescent="0.25"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</row>
    <row r="470" spans="2:14" x14ac:dyDescent="0.25"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</row>
    <row r="471" spans="2:14" x14ac:dyDescent="0.25"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</row>
    <row r="472" spans="2:14" x14ac:dyDescent="0.25"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</row>
    <row r="473" spans="2:14" x14ac:dyDescent="0.25"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</row>
    <row r="474" spans="2:14" x14ac:dyDescent="0.25"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</row>
    <row r="475" spans="2:14" x14ac:dyDescent="0.25"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</row>
    <row r="476" spans="2:14" x14ac:dyDescent="0.25"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</row>
    <row r="477" spans="2:14" x14ac:dyDescent="0.25"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</row>
    <row r="478" spans="2:14" x14ac:dyDescent="0.25"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</row>
    <row r="479" spans="2:14" x14ac:dyDescent="0.25"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</row>
    <row r="480" spans="2:14" x14ac:dyDescent="0.25"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</row>
    <row r="481" spans="2:14" x14ac:dyDescent="0.25"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</row>
    <row r="482" spans="2:14" x14ac:dyDescent="0.25"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</row>
    <row r="483" spans="2:14" x14ac:dyDescent="0.25"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</row>
    <row r="484" spans="2:14" x14ac:dyDescent="0.25"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</row>
    <row r="485" spans="2:14" x14ac:dyDescent="0.25"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</row>
    <row r="486" spans="2:14" x14ac:dyDescent="0.25"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</row>
    <row r="487" spans="2:14" x14ac:dyDescent="0.25"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</row>
    <row r="488" spans="2:14" x14ac:dyDescent="0.25"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</row>
    <row r="489" spans="2:14" x14ac:dyDescent="0.25"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</row>
    <row r="490" spans="2:14" x14ac:dyDescent="0.25"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</row>
    <row r="491" spans="2:14" x14ac:dyDescent="0.25"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</row>
    <row r="492" spans="2:14" x14ac:dyDescent="0.25"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</row>
    <row r="493" spans="2:14" x14ac:dyDescent="0.25"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</row>
    <row r="494" spans="2:14" x14ac:dyDescent="0.25"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</row>
    <row r="495" spans="2:14" x14ac:dyDescent="0.25"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</row>
    <row r="496" spans="2:14" x14ac:dyDescent="0.25"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</row>
    <row r="497" spans="2:14" x14ac:dyDescent="0.25"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</row>
    <row r="498" spans="2:14" x14ac:dyDescent="0.25"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</row>
    <row r="499" spans="2:14" x14ac:dyDescent="0.25"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</row>
    <row r="500" spans="2:14" x14ac:dyDescent="0.25"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</row>
    <row r="501" spans="2:14" x14ac:dyDescent="0.25"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</row>
    <row r="502" spans="2:14" x14ac:dyDescent="0.25"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</row>
    <row r="503" spans="2:14" x14ac:dyDescent="0.25"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</row>
    <row r="504" spans="2:14" x14ac:dyDescent="0.25"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</row>
    <row r="505" spans="2:14" x14ac:dyDescent="0.25"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</row>
    <row r="506" spans="2:14" x14ac:dyDescent="0.25"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</row>
  </sheetData>
  <sheetProtection algorithmName="SHA-512" hashValue="tj5VvVAhvkTtPX6rO7ph/M2CvWoloLuGOOrOA/fnK4OrwY1ZXBcCDQUKJ2tM45muyO8c2+RqxrKqM963hnCy5A==" saltValue="EYPZBfjw6o+n0p9scNkJ8Q==" spinCount="100000" sheet="1" scenarios="1"/>
  <dataValidations count="8">
    <dataValidation type="list" allowBlank="1" showInputMessage="1" showErrorMessage="1" sqref="C30" xr:uid="{FE20EFB8-5E08-4737-A9CB-440951ECB1B0}">
      <formula1>$B$8:$D$8</formula1>
    </dataValidation>
    <dataValidation type="list" allowBlank="1" showInputMessage="1" showErrorMessage="1" sqref="C29" xr:uid="{3021682A-4B3E-4FAE-BDF7-27B7FA240050}">
      <formula1>$B$7:$D$7</formula1>
    </dataValidation>
    <dataValidation type="list" allowBlank="1" showInputMessage="1" showErrorMessage="1" sqref="C28" xr:uid="{9603F004-5A1E-4903-9687-A47B36A7897E}">
      <formula1>$B$6:$G$6</formula1>
    </dataValidation>
    <dataValidation type="list" allowBlank="1" showInputMessage="1" showErrorMessage="1" sqref="C24" xr:uid="{46C92976-22E3-405D-A502-0166129302AA}">
      <formula1>$B$5:$D$5</formula1>
    </dataValidation>
    <dataValidation type="list" allowBlank="1" showInputMessage="1" showErrorMessage="1" sqref="C23" xr:uid="{8C952D02-6D6A-4D27-8546-BF14DFCA0486}">
      <formula1>$B$4:$F$4</formula1>
    </dataValidation>
    <dataValidation type="list" allowBlank="1" showInputMessage="1" showErrorMessage="1" sqref="C22" xr:uid="{800CAD83-2F9F-4DE2-A8C6-F4421F167009}">
      <formula1>$B$3:$C$3</formula1>
    </dataValidation>
    <dataValidation type="list" allowBlank="1" showInputMessage="1" showErrorMessage="1" sqref="F14" xr:uid="{9A70F360-C373-476B-8119-28F61FF9A634}">
      <formula1>$B$2:$D$2</formula1>
    </dataValidation>
    <dataValidation type="list" allowBlank="1" showInputMessage="1" showErrorMessage="1" sqref="E14" xr:uid="{F0E5711E-72F9-47DD-8BF4-78536FED2C71}">
      <formula1>$B$1:$G$1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773A8-345C-4384-B0C1-858BFCE6A42E}">
  <dimension ref="B1:N506"/>
  <sheetViews>
    <sheetView topLeftCell="A12" workbookViewId="0">
      <selection activeCell="E22" sqref="E22"/>
    </sheetView>
  </sheetViews>
  <sheetFormatPr baseColWidth="10" defaultColWidth="11.42578125" defaultRowHeight="15" x14ac:dyDescent="0.25"/>
  <cols>
    <col min="1" max="1" width="6.140625" customWidth="1"/>
    <col min="2" max="5" width="25.7109375" customWidth="1"/>
    <col min="6" max="6" width="26.28515625" customWidth="1"/>
    <col min="7" max="7" width="20.5703125" customWidth="1"/>
    <col min="8" max="9" width="50.7109375" customWidth="1"/>
    <col min="10" max="10" width="12" bestFit="1" customWidth="1"/>
    <col min="11" max="12" width="20.7109375" customWidth="1"/>
    <col min="13" max="16" width="25.7109375" customWidth="1"/>
    <col min="17" max="18" width="50.7109375" customWidth="1"/>
  </cols>
  <sheetData>
    <row r="1" spans="2:7" hidden="1" x14ac:dyDescent="0.25">
      <c r="B1" t="s">
        <v>25</v>
      </c>
      <c r="C1" t="s">
        <v>26</v>
      </c>
      <c r="D1" t="s">
        <v>27</v>
      </c>
      <c r="E1" t="s">
        <v>28</v>
      </c>
      <c r="F1" t="s">
        <v>29</v>
      </c>
      <c r="G1" t="s">
        <v>30</v>
      </c>
    </row>
    <row r="2" spans="2:7" hidden="1" x14ac:dyDescent="0.25">
      <c r="B2" t="s">
        <v>31</v>
      </c>
      <c r="C2" t="s">
        <v>32</v>
      </c>
      <c r="D2" t="s">
        <v>33</v>
      </c>
    </row>
    <row r="3" spans="2:7" hidden="1" x14ac:dyDescent="0.25">
      <c r="B3" t="s">
        <v>34</v>
      </c>
      <c r="C3" t="s">
        <v>35</v>
      </c>
    </row>
    <row r="4" spans="2:7" hidden="1" x14ac:dyDescent="0.25">
      <c r="B4" t="s">
        <v>36</v>
      </c>
      <c r="C4" t="s">
        <v>37</v>
      </c>
      <c r="D4" t="s">
        <v>38</v>
      </c>
      <c r="E4" t="s">
        <v>39</v>
      </c>
      <c r="F4" t="s">
        <v>40</v>
      </c>
    </row>
    <row r="5" spans="2:7" hidden="1" x14ac:dyDescent="0.25">
      <c r="B5" t="s">
        <v>41</v>
      </c>
      <c r="C5" t="s">
        <v>42</v>
      </c>
      <c r="D5" t="s">
        <v>43</v>
      </c>
    </row>
    <row r="6" spans="2:7" hidden="1" x14ac:dyDescent="0.25">
      <c r="B6">
        <v>1</v>
      </c>
      <c r="C6">
        <v>2</v>
      </c>
      <c r="D6">
        <v>3</v>
      </c>
      <c r="E6">
        <v>4</v>
      </c>
      <c r="F6">
        <v>5</v>
      </c>
      <c r="G6" t="s">
        <v>44</v>
      </c>
    </row>
    <row r="7" spans="2:7" hidden="1" x14ac:dyDescent="0.25">
      <c r="B7" t="s">
        <v>45</v>
      </c>
      <c r="C7" t="s">
        <v>46</v>
      </c>
      <c r="D7" t="s">
        <v>47</v>
      </c>
    </row>
    <row r="8" spans="2:7" hidden="1" x14ac:dyDescent="0.25">
      <c r="B8" t="s">
        <v>48</v>
      </c>
      <c r="C8" t="s">
        <v>49</v>
      </c>
      <c r="D8" t="s">
        <v>50</v>
      </c>
    </row>
    <row r="9" spans="2:7" hidden="1" x14ac:dyDescent="0.25"/>
    <row r="10" spans="2:7" hidden="1" x14ac:dyDescent="0.25"/>
    <row r="11" spans="2:7" hidden="1" x14ac:dyDescent="0.25"/>
    <row r="13" spans="2:7" ht="28.5" customHeight="1" x14ac:dyDescent="0.25"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</row>
    <row r="14" spans="2:7" ht="15" customHeight="1" x14ac:dyDescent="0.25">
      <c r="B14" s="4"/>
      <c r="C14" s="4"/>
      <c r="D14" s="5"/>
      <c r="E14" s="18"/>
      <c r="F14" s="7"/>
    </row>
    <row r="15" spans="2:7" x14ac:dyDescent="0.25">
      <c r="F15" t="str">
        <f>IF(F14="Aproximación y Alejamiento","Se emitirán informes separados por cada sentido de circulación.","")</f>
        <v/>
      </c>
    </row>
    <row r="16" spans="2:7" x14ac:dyDescent="0.25">
      <c r="B16" s="2" t="s">
        <v>7</v>
      </c>
      <c r="C16" s="2" t="s">
        <v>8</v>
      </c>
      <c r="D16" s="2" t="s">
        <v>9</v>
      </c>
      <c r="E16" s="2" t="s">
        <v>10</v>
      </c>
    </row>
    <row r="17" spans="2:9" x14ac:dyDescent="0.25">
      <c r="B17" s="5" t="s">
        <v>51</v>
      </c>
      <c r="C17" s="6" t="s">
        <v>52</v>
      </c>
      <c r="D17" s="6" t="s">
        <v>53</v>
      </c>
      <c r="E17" s="6" t="s">
        <v>54</v>
      </c>
    </row>
    <row r="19" spans="2:9" ht="30" x14ac:dyDescent="0.25">
      <c r="B19" s="2" t="s">
        <v>55</v>
      </c>
      <c r="C19" s="2" t="s">
        <v>56</v>
      </c>
      <c r="D19" s="2" t="s">
        <v>13</v>
      </c>
      <c r="E19" s="2" t="s">
        <v>14</v>
      </c>
      <c r="F19" s="2" t="s">
        <v>15</v>
      </c>
      <c r="G19" s="2" t="s">
        <v>16</v>
      </c>
      <c r="H19" s="2" t="s">
        <v>17</v>
      </c>
      <c r="I19" s="2" t="s">
        <v>18</v>
      </c>
    </row>
    <row r="20" spans="2:9" ht="15" customHeight="1" x14ac:dyDescent="0.25">
      <c r="B20" s="9" t="s">
        <v>57</v>
      </c>
      <c r="C20" s="9" t="s">
        <v>58</v>
      </c>
      <c r="D20" s="8" t="s">
        <v>70</v>
      </c>
      <c r="E20" s="4"/>
      <c r="F20" s="19"/>
      <c r="G20" s="19"/>
      <c r="H20" s="19"/>
      <c r="I20" s="19"/>
    </row>
    <row r="22" spans="2:9" x14ac:dyDescent="0.25">
      <c r="B22" s="3" t="s">
        <v>59</v>
      </c>
      <c r="C22" s="9"/>
    </row>
    <row r="23" spans="2:9" x14ac:dyDescent="0.25">
      <c r="B23" s="3" t="s">
        <v>60</v>
      </c>
      <c r="C23" s="10"/>
    </row>
    <row r="24" spans="2:9" x14ac:dyDescent="0.25">
      <c r="B24" s="3" t="s">
        <v>61</v>
      </c>
      <c r="C24" s="10" t="s">
        <v>43</v>
      </c>
    </row>
    <row r="25" spans="2:9" ht="30" x14ac:dyDescent="0.25">
      <c r="B25" s="3" t="s">
        <v>62</v>
      </c>
      <c r="C25" s="10"/>
    </row>
    <row r="26" spans="2:9" ht="45" x14ac:dyDescent="0.25">
      <c r="B26" s="3" t="s">
        <v>63</v>
      </c>
      <c r="C26" s="10"/>
    </row>
    <row r="27" spans="2:9" x14ac:dyDescent="0.25">
      <c r="C27" s="11"/>
    </row>
    <row r="28" spans="2:9" ht="30" x14ac:dyDescent="0.25">
      <c r="B28" s="3" t="s">
        <v>64</v>
      </c>
      <c r="C28" s="9"/>
    </row>
    <row r="29" spans="2:9" ht="30" x14ac:dyDescent="0.25">
      <c r="B29" s="3" t="s">
        <v>65</v>
      </c>
      <c r="C29" s="10"/>
    </row>
    <row r="30" spans="2:9" x14ac:dyDescent="0.25">
      <c r="B30" s="3" t="s">
        <v>66</v>
      </c>
      <c r="C30" s="10"/>
    </row>
    <row r="31" spans="2:9" x14ac:dyDescent="0.25">
      <c r="B31" s="3" t="s">
        <v>67</v>
      </c>
      <c r="C31" s="10"/>
      <c r="D31" s="1" t="str">
        <f>IF(C31="","","El número de velocidades de referencia para la calibración del ítem se establecerán según esta información y la Tabla 1 de la Resolución No. 010-DIR-2025-ANT")</f>
        <v/>
      </c>
    </row>
    <row r="33" spans="2:14" x14ac:dyDescent="0.25">
      <c r="B33" s="2" t="s">
        <v>68</v>
      </c>
    </row>
    <row r="34" spans="2:14" x14ac:dyDescent="0.25">
      <c r="B34" t="s">
        <v>69</v>
      </c>
    </row>
    <row r="35" spans="2:14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2:14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2:14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2:14" x14ac:dyDescent="0.25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pans="2:14" x14ac:dyDescent="0.2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spans="2:14" x14ac:dyDescent="0.25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spans="2:14" x14ac:dyDescent="0.25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2:14" x14ac:dyDescent="0.25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 x14ac:dyDescent="0.2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2:14" x14ac:dyDescent="0.25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pans="2:14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2:14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2:14" x14ac:dyDescent="0.25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2:14" x14ac:dyDescent="0.25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 x14ac:dyDescent="0.25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 x14ac:dyDescent="0.25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2:14" x14ac:dyDescent="0.2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pans="2:14" x14ac:dyDescent="0.25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pans="2:14" x14ac:dyDescent="0.25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spans="2:14" x14ac:dyDescent="0.25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</row>
    <row r="55" spans="2:14" x14ac:dyDescent="0.25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2:14" x14ac:dyDescent="0.25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2:14" x14ac:dyDescent="0.25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</row>
    <row r="58" spans="2:14" x14ac:dyDescent="0.25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</row>
    <row r="59" spans="2:14" x14ac:dyDescent="0.25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</row>
    <row r="60" spans="2:14" x14ac:dyDescent="0.25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</row>
    <row r="61" spans="2:14" x14ac:dyDescent="0.25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</row>
    <row r="62" spans="2:14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2:14" x14ac:dyDescent="0.25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</row>
    <row r="64" spans="2:14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spans="2:14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spans="2:14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spans="2:14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</row>
    <row r="68" spans="2:14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</row>
    <row r="69" spans="2:14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</row>
    <row r="70" spans="2:14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</row>
    <row r="71" spans="2:14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</row>
    <row r="72" spans="2:14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</row>
    <row r="73" spans="2:14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</row>
    <row r="74" spans="2:14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</row>
    <row r="75" spans="2:14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</row>
    <row r="77" spans="2:14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</row>
    <row r="78" spans="2:14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2:14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</row>
    <row r="80" spans="2:14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</row>
    <row r="81" spans="2:14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</row>
    <row r="82" spans="2:14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2:14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</row>
    <row r="84" spans="2:14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</row>
    <row r="85" spans="2:14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</row>
    <row r="86" spans="2:14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</row>
    <row r="87" spans="2:14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</row>
    <row r="88" spans="2:14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2:14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</row>
    <row r="90" spans="2:14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</row>
    <row r="91" spans="2:14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</row>
    <row r="92" spans="2:14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</row>
    <row r="93" spans="2:14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</row>
    <row r="94" spans="2:14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</row>
    <row r="95" spans="2:14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</row>
    <row r="96" spans="2:14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</row>
    <row r="97" spans="2:14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</row>
    <row r="98" spans="2:14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</row>
    <row r="99" spans="2:14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</row>
    <row r="100" spans="2:14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</row>
    <row r="101" spans="2:14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</row>
    <row r="102" spans="2:14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</row>
    <row r="103" spans="2:14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</row>
    <row r="104" spans="2:14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</row>
    <row r="105" spans="2:14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</row>
    <row r="106" spans="2:14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</row>
    <row r="107" spans="2:14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</row>
    <row r="108" spans="2:14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</row>
    <row r="109" spans="2:14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</row>
    <row r="110" spans="2:14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</row>
    <row r="111" spans="2:14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</row>
    <row r="112" spans="2:14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</row>
    <row r="113" spans="2:14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</row>
    <row r="114" spans="2:14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</row>
    <row r="115" spans="2:14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</row>
    <row r="116" spans="2:14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</row>
    <row r="117" spans="2:14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</row>
    <row r="118" spans="2:14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</row>
    <row r="119" spans="2:14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</row>
    <row r="120" spans="2:14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</row>
    <row r="121" spans="2:14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</row>
    <row r="122" spans="2:14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</row>
    <row r="123" spans="2:14" x14ac:dyDescent="0.25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</row>
    <row r="124" spans="2:14" x14ac:dyDescent="0.25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</row>
    <row r="125" spans="2:14" x14ac:dyDescent="0.25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</row>
    <row r="126" spans="2:14" x14ac:dyDescent="0.25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</row>
    <row r="127" spans="2:14" x14ac:dyDescent="0.25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</row>
    <row r="128" spans="2:14" x14ac:dyDescent="0.25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</row>
    <row r="129" spans="2:14" x14ac:dyDescent="0.25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</row>
    <row r="130" spans="2:14" x14ac:dyDescent="0.25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</row>
    <row r="131" spans="2:14" x14ac:dyDescent="0.25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</row>
    <row r="132" spans="2:14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</row>
    <row r="133" spans="2:14" x14ac:dyDescent="0.25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</row>
    <row r="134" spans="2:14" x14ac:dyDescent="0.25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</row>
    <row r="135" spans="2:14" x14ac:dyDescent="0.25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</row>
    <row r="136" spans="2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2:14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</row>
    <row r="138" spans="2:14" x14ac:dyDescent="0.25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</row>
    <row r="139" spans="2:14" x14ac:dyDescent="0.25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</row>
    <row r="140" spans="2:14" x14ac:dyDescent="0.25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</row>
    <row r="141" spans="2:14" x14ac:dyDescent="0.25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</row>
    <row r="142" spans="2:14" x14ac:dyDescent="0.25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</row>
    <row r="143" spans="2:14" x14ac:dyDescent="0.25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</row>
    <row r="144" spans="2:14" x14ac:dyDescent="0.25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</row>
    <row r="145" spans="2:14" x14ac:dyDescent="0.25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</row>
    <row r="146" spans="2:14" x14ac:dyDescent="0.25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</row>
    <row r="147" spans="2:14" x14ac:dyDescent="0.25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</row>
    <row r="148" spans="2:14" x14ac:dyDescent="0.25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</row>
    <row r="149" spans="2:14" x14ac:dyDescent="0.25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</row>
    <row r="150" spans="2:14" x14ac:dyDescent="0.25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</row>
    <row r="151" spans="2:14" x14ac:dyDescent="0.25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</row>
    <row r="152" spans="2:14" x14ac:dyDescent="0.25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</row>
    <row r="153" spans="2:14" x14ac:dyDescent="0.25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</row>
    <row r="154" spans="2:14" x14ac:dyDescent="0.25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</row>
    <row r="155" spans="2:14" x14ac:dyDescent="0.25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</row>
    <row r="156" spans="2:14" x14ac:dyDescent="0.25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spans="2:14" x14ac:dyDescent="0.25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</row>
    <row r="158" spans="2:14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</row>
    <row r="159" spans="2:14" x14ac:dyDescent="0.25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</row>
    <row r="160" spans="2:14" x14ac:dyDescent="0.25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</row>
    <row r="161" spans="2:14" x14ac:dyDescent="0.25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</row>
    <row r="162" spans="2:14" x14ac:dyDescent="0.25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</row>
    <row r="163" spans="2:14" x14ac:dyDescent="0.25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</row>
    <row r="164" spans="2:14" x14ac:dyDescent="0.25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</row>
    <row r="165" spans="2:14" x14ac:dyDescent="0.25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</row>
    <row r="166" spans="2:14" x14ac:dyDescent="0.25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</row>
    <row r="167" spans="2:14" x14ac:dyDescent="0.25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</row>
    <row r="168" spans="2:14" x14ac:dyDescent="0.25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</row>
    <row r="169" spans="2:14" x14ac:dyDescent="0.25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</row>
    <row r="170" spans="2:14" x14ac:dyDescent="0.25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</row>
    <row r="171" spans="2:14" x14ac:dyDescent="0.25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</row>
    <row r="172" spans="2:14" x14ac:dyDescent="0.25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</row>
    <row r="173" spans="2:14" x14ac:dyDescent="0.25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</row>
    <row r="174" spans="2:14" x14ac:dyDescent="0.25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</row>
    <row r="175" spans="2:14" x14ac:dyDescent="0.25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</row>
    <row r="176" spans="2:14" x14ac:dyDescent="0.25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</row>
    <row r="177" spans="2:14" x14ac:dyDescent="0.25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</row>
    <row r="178" spans="2:14" x14ac:dyDescent="0.25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</row>
    <row r="179" spans="2:14" x14ac:dyDescent="0.25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</row>
    <row r="180" spans="2:14" x14ac:dyDescent="0.25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</row>
    <row r="181" spans="2:14" x14ac:dyDescent="0.2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</row>
    <row r="182" spans="2:14" x14ac:dyDescent="0.2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</row>
    <row r="183" spans="2:14" x14ac:dyDescent="0.2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</row>
    <row r="184" spans="2:14" x14ac:dyDescent="0.2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</row>
    <row r="185" spans="2:14" x14ac:dyDescent="0.2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</row>
    <row r="186" spans="2:14" x14ac:dyDescent="0.2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</row>
    <row r="187" spans="2:14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</row>
    <row r="188" spans="2:14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</row>
    <row r="189" spans="2:14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</row>
    <row r="190" spans="2:14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</row>
    <row r="191" spans="2:14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</row>
    <row r="192" spans="2:14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</row>
    <row r="193" spans="2:14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</row>
    <row r="194" spans="2:14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</row>
    <row r="195" spans="2:14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</row>
    <row r="196" spans="2:14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</row>
    <row r="197" spans="2:14" x14ac:dyDescent="0.2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</row>
    <row r="198" spans="2:14" x14ac:dyDescent="0.25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</row>
    <row r="199" spans="2:14" x14ac:dyDescent="0.25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</row>
    <row r="200" spans="2:14" x14ac:dyDescent="0.25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</row>
    <row r="201" spans="2:14" x14ac:dyDescent="0.25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</row>
    <row r="202" spans="2:14" x14ac:dyDescent="0.25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</row>
    <row r="203" spans="2:14" x14ac:dyDescent="0.25"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</row>
    <row r="204" spans="2:14" x14ac:dyDescent="0.25"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</row>
    <row r="205" spans="2:14" x14ac:dyDescent="0.25"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</row>
    <row r="206" spans="2:14" x14ac:dyDescent="0.25"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spans="2:14" x14ac:dyDescent="0.25"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</row>
    <row r="208" spans="2:14" x14ac:dyDescent="0.25"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</row>
    <row r="209" spans="2:14" x14ac:dyDescent="0.25"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</row>
    <row r="210" spans="2:14" x14ac:dyDescent="0.25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</row>
    <row r="211" spans="2:14" x14ac:dyDescent="0.25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</row>
    <row r="212" spans="2:14" x14ac:dyDescent="0.25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</row>
    <row r="213" spans="2:14" x14ac:dyDescent="0.25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</row>
    <row r="214" spans="2:14" x14ac:dyDescent="0.25"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</row>
    <row r="215" spans="2:14" x14ac:dyDescent="0.25"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</row>
    <row r="216" spans="2:14" x14ac:dyDescent="0.25"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</row>
    <row r="217" spans="2:14" x14ac:dyDescent="0.25"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</row>
    <row r="218" spans="2:14" x14ac:dyDescent="0.25"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</row>
    <row r="219" spans="2:14" x14ac:dyDescent="0.25"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</row>
    <row r="220" spans="2:14" x14ac:dyDescent="0.25"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</row>
    <row r="221" spans="2:14" x14ac:dyDescent="0.25"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</row>
    <row r="222" spans="2:14" x14ac:dyDescent="0.25"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</row>
    <row r="223" spans="2:14" x14ac:dyDescent="0.25"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</row>
    <row r="224" spans="2:14" x14ac:dyDescent="0.25"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</row>
    <row r="225" spans="2:14" x14ac:dyDescent="0.25"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</row>
    <row r="226" spans="2:14" x14ac:dyDescent="0.25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</row>
    <row r="227" spans="2:14" x14ac:dyDescent="0.25"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</row>
    <row r="228" spans="2:14" x14ac:dyDescent="0.25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</row>
    <row r="229" spans="2:14" x14ac:dyDescent="0.25"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</row>
    <row r="230" spans="2:14" x14ac:dyDescent="0.25"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</row>
    <row r="231" spans="2:14" x14ac:dyDescent="0.25"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</row>
    <row r="232" spans="2:14" x14ac:dyDescent="0.25"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</row>
    <row r="233" spans="2:14" x14ac:dyDescent="0.25"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</row>
    <row r="234" spans="2:14" x14ac:dyDescent="0.25"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</row>
    <row r="235" spans="2:14" x14ac:dyDescent="0.25"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</row>
    <row r="236" spans="2:14" x14ac:dyDescent="0.25"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</row>
    <row r="237" spans="2:14" x14ac:dyDescent="0.25"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</row>
    <row r="238" spans="2:14" x14ac:dyDescent="0.25"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</row>
    <row r="239" spans="2:14" x14ac:dyDescent="0.25"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</row>
    <row r="240" spans="2:14" x14ac:dyDescent="0.25"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</row>
    <row r="241" spans="2:14" x14ac:dyDescent="0.25"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</row>
    <row r="242" spans="2:14" x14ac:dyDescent="0.25"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</row>
    <row r="243" spans="2:14" x14ac:dyDescent="0.25"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</row>
    <row r="244" spans="2:14" x14ac:dyDescent="0.25"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</row>
    <row r="245" spans="2:14" x14ac:dyDescent="0.25"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</row>
    <row r="246" spans="2:14" x14ac:dyDescent="0.25"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</row>
    <row r="247" spans="2:14" x14ac:dyDescent="0.25"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</row>
    <row r="248" spans="2:14" x14ac:dyDescent="0.25"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</row>
    <row r="249" spans="2:14" x14ac:dyDescent="0.25"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</row>
    <row r="250" spans="2:14" x14ac:dyDescent="0.25"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</row>
    <row r="251" spans="2:14" x14ac:dyDescent="0.25"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</row>
    <row r="252" spans="2:14" x14ac:dyDescent="0.25"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</row>
    <row r="253" spans="2:14" x14ac:dyDescent="0.25"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</row>
    <row r="254" spans="2:14" x14ac:dyDescent="0.25"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</row>
    <row r="255" spans="2:14" x14ac:dyDescent="0.25"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</row>
    <row r="256" spans="2:14" x14ac:dyDescent="0.25"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</row>
    <row r="257" spans="2:14" x14ac:dyDescent="0.25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</row>
    <row r="258" spans="2:14" x14ac:dyDescent="0.25"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</row>
    <row r="259" spans="2:14" x14ac:dyDescent="0.25"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</row>
    <row r="260" spans="2:14" x14ac:dyDescent="0.25"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</row>
    <row r="261" spans="2:14" x14ac:dyDescent="0.25"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</row>
    <row r="262" spans="2:14" x14ac:dyDescent="0.25"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</row>
    <row r="263" spans="2:14" x14ac:dyDescent="0.25"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</row>
    <row r="264" spans="2:14" x14ac:dyDescent="0.25"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</row>
    <row r="265" spans="2:14" x14ac:dyDescent="0.25"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</row>
    <row r="266" spans="2:14" x14ac:dyDescent="0.25"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</row>
    <row r="267" spans="2:14" x14ac:dyDescent="0.25"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</row>
    <row r="268" spans="2:14" x14ac:dyDescent="0.25"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</row>
    <row r="269" spans="2:14" x14ac:dyDescent="0.25"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</row>
    <row r="270" spans="2:14" x14ac:dyDescent="0.25"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</row>
    <row r="271" spans="2:14" x14ac:dyDescent="0.25"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</row>
    <row r="272" spans="2:14" x14ac:dyDescent="0.25"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</row>
    <row r="273" spans="2:14" x14ac:dyDescent="0.25"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</row>
    <row r="274" spans="2:14" x14ac:dyDescent="0.25"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</row>
    <row r="275" spans="2:14" x14ac:dyDescent="0.25"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</row>
    <row r="276" spans="2:14" x14ac:dyDescent="0.25"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</row>
    <row r="277" spans="2:14" x14ac:dyDescent="0.25"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</row>
    <row r="278" spans="2:14" x14ac:dyDescent="0.25"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</row>
    <row r="279" spans="2:14" x14ac:dyDescent="0.25"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</row>
    <row r="280" spans="2:14" x14ac:dyDescent="0.25"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</row>
    <row r="281" spans="2:14" x14ac:dyDescent="0.25"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</row>
    <row r="282" spans="2:14" x14ac:dyDescent="0.25"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</row>
    <row r="283" spans="2:14" x14ac:dyDescent="0.25"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</row>
    <row r="284" spans="2:14" x14ac:dyDescent="0.25"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</row>
    <row r="285" spans="2:14" x14ac:dyDescent="0.25"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</row>
    <row r="286" spans="2:14" x14ac:dyDescent="0.25"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</row>
    <row r="287" spans="2:14" x14ac:dyDescent="0.25"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</row>
    <row r="288" spans="2:14" x14ac:dyDescent="0.25"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spans="2:14" x14ac:dyDescent="0.25"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</row>
    <row r="290" spans="2:14" x14ac:dyDescent="0.25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</row>
    <row r="291" spans="2:14" x14ac:dyDescent="0.25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</row>
    <row r="292" spans="2:14" x14ac:dyDescent="0.25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</row>
    <row r="293" spans="2:14" x14ac:dyDescent="0.25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</row>
    <row r="294" spans="2:14" x14ac:dyDescent="0.25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spans="2:14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</row>
    <row r="296" spans="2:14" x14ac:dyDescent="0.25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</row>
    <row r="297" spans="2:14" x14ac:dyDescent="0.25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</row>
    <row r="298" spans="2:14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</row>
    <row r="299" spans="2:14" x14ac:dyDescent="0.25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</row>
    <row r="300" spans="2:14" x14ac:dyDescent="0.25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spans="2:14" x14ac:dyDescent="0.25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</row>
    <row r="302" spans="2:14" x14ac:dyDescent="0.25"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</row>
    <row r="303" spans="2:14" x14ac:dyDescent="0.25"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</row>
    <row r="304" spans="2:14" x14ac:dyDescent="0.25"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</row>
    <row r="305" spans="2:14" x14ac:dyDescent="0.25"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</row>
    <row r="306" spans="2:14" x14ac:dyDescent="0.25"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</row>
    <row r="307" spans="2:14" x14ac:dyDescent="0.25"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</row>
    <row r="308" spans="2:14" x14ac:dyDescent="0.25"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</row>
    <row r="309" spans="2:14" x14ac:dyDescent="0.25"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</row>
    <row r="310" spans="2:14" x14ac:dyDescent="0.25"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</row>
    <row r="311" spans="2:14" x14ac:dyDescent="0.25"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</row>
    <row r="312" spans="2:14" x14ac:dyDescent="0.25"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</row>
    <row r="313" spans="2:14" x14ac:dyDescent="0.25"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</row>
    <row r="314" spans="2:14" x14ac:dyDescent="0.25"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</row>
    <row r="315" spans="2:14" x14ac:dyDescent="0.25"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</row>
    <row r="316" spans="2:14" x14ac:dyDescent="0.25"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</row>
    <row r="317" spans="2:14" x14ac:dyDescent="0.25"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</row>
    <row r="318" spans="2:14" x14ac:dyDescent="0.25"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</row>
    <row r="319" spans="2:14" x14ac:dyDescent="0.25"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</row>
    <row r="320" spans="2:14" x14ac:dyDescent="0.25"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</row>
    <row r="321" spans="2:14" x14ac:dyDescent="0.25"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</row>
    <row r="322" spans="2:14" x14ac:dyDescent="0.25"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</row>
    <row r="323" spans="2:14" x14ac:dyDescent="0.25"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</row>
    <row r="324" spans="2:14" x14ac:dyDescent="0.25"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</row>
    <row r="325" spans="2:14" x14ac:dyDescent="0.25"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</row>
    <row r="326" spans="2:14" x14ac:dyDescent="0.25"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</row>
    <row r="327" spans="2:14" x14ac:dyDescent="0.25"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</row>
    <row r="328" spans="2:14" x14ac:dyDescent="0.25"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</row>
    <row r="329" spans="2:14" x14ac:dyDescent="0.25"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</row>
    <row r="330" spans="2:14" x14ac:dyDescent="0.25"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</row>
    <row r="331" spans="2:14" x14ac:dyDescent="0.25"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</row>
    <row r="332" spans="2:14" x14ac:dyDescent="0.25"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</row>
    <row r="333" spans="2:14" x14ac:dyDescent="0.25"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</row>
    <row r="334" spans="2:14" x14ac:dyDescent="0.25"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</row>
    <row r="335" spans="2:14" x14ac:dyDescent="0.25"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</row>
    <row r="336" spans="2:14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</row>
    <row r="337" spans="2:14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</row>
    <row r="338" spans="2:14" x14ac:dyDescent="0.25"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</row>
    <row r="339" spans="2:14" x14ac:dyDescent="0.25"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</row>
    <row r="340" spans="2:14" x14ac:dyDescent="0.25"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</row>
    <row r="341" spans="2:14" x14ac:dyDescent="0.25"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</row>
    <row r="342" spans="2:14" x14ac:dyDescent="0.25"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</row>
    <row r="343" spans="2:14" x14ac:dyDescent="0.25"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</row>
    <row r="344" spans="2:14" x14ac:dyDescent="0.25"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</row>
    <row r="345" spans="2:14" x14ac:dyDescent="0.25"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</row>
    <row r="346" spans="2:14" x14ac:dyDescent="0.25"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</row>
    <row r="347" spans="2:14" x14ac:dyDescent="0.25"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</row>
    <row r="348" spans="2:14" x14ac:dyDescent="0.25"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</row>
    <row r="349" spans="2:14" x14ac:dyDescent="0.25"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</row>
    <row r="350" spans="2:14" x14ac:dyDescent="0.25"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</row>
    <row r="351" spans="2:14" x14ac:dyDescent="0.25"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</row>
    <row r="352" spans="2:14" x14ac:dyDescent="0.25"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</row>
    <row r="353" spans="2:14" x14ac:dyDescent="0.25"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</row>
    <row r="354" spans="2:14" x14ac:dyDescent="0.25"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</row>
    <row r="355" spans="2:14" x14ac:dyDescent="0.25"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</row>
    <row r="356" spans="2:14" x14ac:dyDescent="0.25"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</row>
    <row r="357" spans="2:14" x14ac:dyDescent="0.25"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</row>
    <row r="358" spans="2:14" x14ac:dyDescent="0.25"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</row>
    <row r="359" spans="2:14" x14ac:dyDescent="0.25"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</row>
    <row r="360" spans="2:14" x14ac:dyDescent="0.25"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</row>
    <row r="361" spans="2:14" x14ac:dyDescent="0.25"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</row>
    <row r="362" spans="2:14" x14ac:dyDescent="0.25"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</row>
    <row r="363" spans="2:14" x14ac:dyDescent="0.25"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</row>
    <row r="364" spans="2:14" x14ac:dyDescent="0.25"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</row>
    <row r="365" spans="2:14" x14ac:dyDescent="0.25"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</row>
    <row r="366" spans="2:14" x14ac:dyDescent="0.25"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</row>
    <row r="367" spans="2:14" x14ac:dyDescent="0.25"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</row>
    <row r="368" spans="2:14" x14ac:dyDescent="0.25"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</row>
    <row r="369" spans="2:14" x14ac:dyDescent="0.25"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</row>
    <row r="370" spans="2:14" x14ac:dyDescent="0.25"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</row>
    <row r="371" spans="2:14" x14ac:dyDescent="0.25"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</row>
    <row r="372" spans="2:14" x14ac:dyDescent="0.25"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</row>
    <row r="373" spans="2:14" x14ac:dyDescent="0.25"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</row>
    <row r="374" spans="2:14" x14ac:dyDescent="0.25"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</row>
    <row r="375" spans="2:14" x14ac:dyDescent="0.25"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</row>
    <row r="376" spans="2:14" x14ac:dyDescent="0.25"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</row>
    <row r="377" spans="2:14" x14ac:dyDescent="0.25"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</row>
    <row r="378" spans="2:14" x14ac:dyDescent="0.25"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</row>
    <row r="379" spans="2:14" x14ac:dyDescent="0.25"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</row>
    <row r="380" spans="2:14" x14ac:dyDescent="0.25"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</row>
    <row r="381" spans="2:14" x14ac:dyDescent="0.25"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</row>
    <row r="382" spans="2:14" x14ac:dyDescent="0.25"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</row>
    <row r="383" spans="2:14" x14ac:dyDescent="0.25"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</row>
    <row r="384" spans="2:14" x14ac:dyDescent="0.25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</row>
    <row r="385" spans="2:14" x14ac:dyDescent="0.25"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</row>
    <row r="386" spans="2:14" x14ac:dyDescent="0.25"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</row>
    <row r="387" spans="2:14" x14ac:dyDescent="0.25"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</row>
    <row r="388" spans="2:14" x14ac:dyDescent="0.25"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</row>
    <row r="389" spans="2:14" x14ac:dyDescent="0.25"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</row>
    <row r="390" spans="2:14" x14ac:dyDescent="0.25"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</row>
    <row r="391" spans="2:14" x14ac:dyDescent="0.25"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</row>
    <row r="392" spans="2:14" x14ac:dyDescent="0.25"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</row>
    <row r="393" spans="2:14" x14ac:dyDescent="0.25"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</row>
    <row r="394" spans="2:14" x14ac:dyDescent="0.25"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</row>
    <row r="395" spans="2:14" x14ac:dyDescent="0.25"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</row>
    <row r="396" spans="2:14" x14ac:dyDescent="0.25"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</row>
    <row r="397" spans="2:14" x14ac:dyDescent="0.25"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</row>
    <row r="398" spans="2:14" x14ac:dyDescent="0.25"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</row>
    <row r="399" spans="2:14" x14ac:dyDescent="0.25"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</row>
    <row r="400" spans="2:14" x14ac:dyDescent="0.25"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</row>
    <row r="401" spans="2:14" x14ac:dyDescent="0.25"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</row>
    <row r="402" spans="2:14" x14ac:dyDescent="0.25"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</row>
    <row r="403" spans="2:14" x14ac:dyDescent="0.25"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</row>
    <row r="404" spans="2:14" x14ac:dyDescent="0.25"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</row>
    <row r="405" spans="2:14" x14ac:dyDescent="0.25"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</row>
    <row r="406" spans="2:14" x14ac:dyDescent="0.25"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</row>
    <row r="407" spans="2:14" x14ac:dyDescent="0.25"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</row>
    <row r="408" spans="2:14" x14ac:dyDescent="0.25"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</row>
    <row r="409" spans="2:14" x14ac:dyDescent="0.25"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</row>
    <row r="410" spans="2:14" x14ac:dyDescent="0.25"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</row>
    <row r="411" spans="2:14" x14ac:dyDescent="0.25"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</row>
    <row r="412" spans="2:14" x14ac:dyDescent="0.25"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</row>
    <row r="413" spans="2:14" x14ac:dyDescent="0.25"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</row>
    <row r="414" spans="2:14" x14ac:dyDescent="0.25"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</row>
    <row r="415" spans="2:14" x14ac:dyDescent="0.25"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</row>
    <row r="416" spans="2:14" x14ac:dyDescent="0.25"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</row>
    <row r="417" spans="2:14" x14ac:dyDescent="0.25"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</row>
    <row r="418" spans="2:14" x14ac:dyDescent="0.25"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</row>
    <row r="419" spans="2:14" x14ac:dyDescent="0.25"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</row>
    <row r="420" spans="2:14" x14ac:dyDescent="0.25"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</row>
    <row r="421" spans="2:14" x14ac:dyDescent="0.25"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</row>
    <row r="422" spans="2:14" x14ac:dyDescent="0.25"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</row>
    <row r="423" spans="2:14" x14ac:dyDescent="0.25"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</row>
    <row r="424" spans="2:14" x14ac:dyDescent="0.25"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</row>
    <row r="425" spans="2:14" x14ac:dyDescent="0.25"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</row>
    <row r="426" spans="2:14" x14ac:dyDescent="0.25"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</row>
    <row r="427" spans="2:14" x14ac:dyDescent="0.25"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</row>
    <row r="428" spans="2:14" x14ac:dyDescent="0.25"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</row>
    <row r="429" spans="2:14" x14ac:dyDescent="0.25"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</row>
    <row r="430" spans="2:14" x14ac:dyDescent="0.25"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</row>
    <row r="431" spans="2:14" x14ac:dyDescent="0.25"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</row>
    <row r="432" spans="2:14" x14ac:dyDescent="0.25"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</row>
    <row r="433" spans="2:14" x14ac:dyDescent="0.25"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</row>
    <row r="434" spans="2:14" x14ac:dyDescent="0.25"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</row>
    <row r="435" spans="2:14" x14ac:dyDescent="0.25"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</row>
    <row r="436" spans="2:14" x14ac:dyDescent="0.25"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</row>
    <row r="437" spans="2:14" x14ac:dyDescent="0.25"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</row>
    <row r="438" spans="2:14" x14ac:dyDescent="0.25"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</row>
    <row r="439" spans="2:14" x14ac:dyDescent="0.25"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</row>
    <row r="440" spans="2:14" x14ac:dyDescent="0.25"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</row>
    <row r="441" spans="2:14" x14ac:dyDescent="0.25"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</row>
    <row r="442" spans="2:14" x14ac:dyDescent="0.25"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</row>
    <row r="443" spans="2:14" x14ac:dyDescent="0.25"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</row>
    <row r="444" spans="2:14" x14ac:dyDescent="0.25"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</row>
    <row r="445" spans="2:14" x14ac:dyDescent="0.25"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</row>
    <row r="446" spans="2:14" x14ac:dyDescent="0.25"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</row>
    <row r="447" spans="2:14" x14ac:dyDescent="0.25"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</row>
    <row r="448" spans="2:14" x14ac:dyDescent="0.25"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</row>
    <row r="449" spans="2:14" x14ac:dyDescent="0.25"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</row>
    <row r="450" spans="2:14" x14ac:dyDescent="0.25"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</row>
    <row r="451" spans="2:14" x14ac:dyDescent="0.25"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</row>
    <row r="452" spans="2:14" x14ac:dyDescent="0.25"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</row>
    <row r="453" spans="2:14" x14ac:dyDescent="0.25"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</row>
    <row r="454" spans="2:14" x14ac:dyDescent="0.25"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</row>
    <row r="455" spans="2:14" x14ac:dyDescent="0.25"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</row>
    <row r="456" spans="2:14" x14ac:dyDescent="0.25"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</row>
    <row r="457" spans="2:14" x14ac:dyDescent="0.25"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</row>
    <row r="458" spans="2:14" x14ac:dyDescent="0.25"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</row>
    <row r="459" spans="2:14" x14ac:dyDescent="0.25"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</row>
    <row r="460" spans="2:14" x14ac:dyDescent="0.25"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</row>
    <row r="461" spans="2:14" x14ac:dyDescent="0.25"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</row>
    <row r="462" spans="2:14" x14ac:dyDescent="0.25"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</row>
    <row r="463" spans="2:14" x14ac:dyDescent="0.25"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</row>
    <row r="464" spans="2:14" x14ac:dyDescent="0.25"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</row>
    <row r="465" spans="2:14" x14ac:dyDescent="0.25"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</row>
    <row r="466" spans="2:14" x14ac:dyDescent="0.25"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</row>
    <row r="467" spans="2:14" x14ac:dyDescent="0.25"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</row>
    <row r="468" spans="2:14" x14ac:dyDescent="0.25"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</row>
    <row r="469" spans="2:14" x14ac:dyDescent="0.25"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</row>
    <row r="470" spans="2:14" x14ac:dyDescent="0.25"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</row>
    <row r="471" spans="2:14" x14ac:dyDescent="0.25"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</row>
    <row r="472" spans="2:14" x14ac:dyDescent="0.25"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</row>
    <row r="473" spans="2:14" x14ac:dyDescent="0.25"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</row>
    <row r="474" spans="2:14" x14ac:dyDescent="0.25"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</row>
    <row r="475" spans="2:14" x14ac:dyDescent="0.25"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</row>
    <row r="476" spans="2:14" x14ac:dyDescent="0.25"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</row>
    <row r="477" spans="2:14" x14ac:dyDescent="0.25"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</row>
    <row r="478" spans="2:14" x14ac:dyDescent="0.25"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</row>
    <row r="479" spans="2:14" x14ac:dyDescent="0.25"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</row>
    <row r="480" spans="2:14" x14ac:dyDescent="0.25"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</row>
    <row r="481" spans="2:14" x14ac:dyDescent="0.25"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</row>
    <row r="482" spans="2:14" x14ac:dyDescent="0.25"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</row>
    <row r="483" spans="2:14" x14ac:dyDescent="0.25"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</row>
    <row r="484" spans="2:14" x14ac:dyDescent="0.25"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</row>
    <row r="485" spans="2:14" x14ac:dyDescent="0.25"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</row>
    <row r="486" spans="2:14" x14ac:dyDescent="0.25"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</row>
    <row r="487" spans="2:14" x14ac:dyDescent="0.25"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</row>
    <row r="488" spans="2:14" x14ac:dyDescent="0.25"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</row>
    <row r="489" spans="2:14" x14ac:dyDescent="0.25"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</row>
    <row r="490" spans="2:14" x14ac:dyDescent="0.25"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</row>
    <row r="491" spans="2:14" x14ac:dyDescent="0.25"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</row>
    <row r="492" spans="2:14" x14ac:dyDescent="0.25"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</row>
    <row r="493" spans="2:14" x14ac:dyDescent="0.25"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</row>
    <row r="494" spans="2:14" x14ac:dyDescent="0.25"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</row>
    <row r="495" spans="2:14" x14ac:dyDescent="0.25"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</row>
    <row r="496" spans="2:14" x14ac:dyDescent="0.25"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</row>
    <row r="497" spans="2:14" x14ac:dyDescent="0.25"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</row>
    <row r="498" spans="2:14" x14ac:dyDescent="0.25"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</row>
    <row r="499" spans="2:14" x14ac:dyDescent="0.25"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</row>
    <row r="500" spans="2:14" x14ac:dyDescent="0.25"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</row>
    <row r="501" spans="2:14" x14ac:dyDescent="0.25"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</row>
    <row r="502" spans="2:14" x14ac:dyDescent="0.25"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</row>
    <row r="503" spans="2:14" x14ac:dyDescent="0.25"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</row>
    <row r="504" spans="2:14" x14ac:dyDescent="0.25"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</row>
    <row r="505" spans="2:14" x14ac:dyDescent="0.25"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</row>
    <row r="506" spans="2:14" x14ac:dyDescent="0.25"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</row>
  </sheetData>
  <sheetProtection algorithmName="SHA-512" hashValue="CSyIzP9RzTu//+y/7hJu1vyS7dRLDqXATIyIZ+I2c3J7pnZUtoQHJQyVdQe0SytNXwfBw1zk5M6Owkza6fJ3aA==" saltValue="IHKjsHC+XbKCYrpCThI3nw==" spinCount="100000" sheet="1" scenarios="1"/>
  <dataValidations count="8">
    <dataValidation type="list" allowBlank="1" showInputMessage="1" showErrorMessage="1" sqref="E14" xr:uid="{49432A55-E6FC-4AC2-B599-F6EE574C2F37}">
      <formula1>$B$1:$G$1</formula1>
    </dataValidation>
    <dataValidation type="list" allowBlank="1" showInputMessage="1" showErrorMessage="1" sqref="F14" xr:uid="{FBF992F9-F366-4E45-B9D8-B8E7358D6114}">
      <formula1>$B$2:$D$2</formula1>
    </dataValidation>
    <dataValidation type="list" allowBlank="1" showInputMessage="1" showErrorMessage="1" sqref="C22" xr:uid="{4E931DBE-F0FF-4197-AC4C-6AA6FFD9BCEB}">
      <formula1>$B$3:$C$3</formula1>
    </dataValidation>
    <dataValidation type="list" allowBlank="1" showInputMessage="1" showErrorMessage="1" sqref="C23" xr:uid="{30D0494F-41F6-41C1-87BC-021294D49B81}">
      <formula1>$B$4:$F$4</formula1>
    </dataValidation>
    <dataValidation type="list" allowBlank="1" showInputMessage="1" showErrorMessage="1" sqref="C24" xr:uid="{390EA396-55E1-4B7B-831B-A2322A4D667D}">
      <formula1>$B$5:$D$5</formula1>
    </dataValidation>
    <dataValidation type="list" allowBlank="1" showInputMessage="1" showErrorMessage="1" sqref="C28" xr:uid="{2DDFECDC-3457-4738-BECA-F86189FD4A98}">
      <formula1>$B$6:$G$6</formula1>
    </dataValidation>
    <dataValidation type="list" allowBlank="1" showInputMessage="1" showErrorMessage="1" sqref="C29" xr:uid="{745342C0-4F4F-4827-AA76-8AF8721DB980}">
      <formula1>$B$7:$D$7</formula1>
    </dataValidation>
    <dataValidation type="list" allowBlank="1" showInputMessage="1" showErrorMessage="1" sqref="C30" xr:uid="{326539EA-4060-4032-A0D8-7101FDC6BBB9}">
      <formula1>$B$8:$D$8</formula1>
    </dataValidation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32A159A29C48C49B04D1879C10D970D" ma:contentTypeVersion="11" ma:contentTypeDescription="Crear nuevo documento." ma:contentTypeScope="" ma:versionID="037b6b20746e76079fadb6fad0962971">
  <xsd:schema xmlns:xsd="http://www.w3.org/2001/XMLSchema" xmlns:xs="http://www.w3.org/2001/XMLSchema" xmlns:p="http://schemas.microsoft.com/office/2006/metadata/properties" xmlns:ns2="9f9419ec-93ca-4772-8858-3f4e35ad9550" xmlns:ns3="c8415ad7-a7c5-494b-be34-5e44afaec5eb" targetNamespace="http://schemas.microsoft.com/office/2006/metadata/properties" ma:root="true" ma:fieldsID="2c7b1ba9ddace1769918b72e73993be4" ns2:_="" ns3:_="">
    <xsd:import namespace="9f9419ec-93ca-4772-8858-3f4e35ad9550"/>
    <xsd:import namespace="c8415ad7-a7c5-494b-be34-5e44afaec5e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9419ec-93ca-4772-8858-3f4e35ad95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07a7bde2-570b-4327-845e-8bc19ec9aa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415ad7-a7c5-494b-be34-5e44afaec5e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9e142c1-d63e-4eb2-bc2c-1c0e04032fec}" ma:internalName="TaxCatchAll" ma:showField="CatchAllData" ma:web="c8415ad7-a7c5-494b-be34-5e44afaec5e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f9419ec-93ca-4772-8858-3f4e35ad9550">
      <Terms xmlns="http://schemas.microsoft.com/office/infopath/2007/PartnerControls"/>
    </lcf76f155ced4ddcb4097134ff3c332f>
    <TaxCatchAll xmlns="c8415ad7-a7c5-494b-be34-5e44afaec5eb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6CBF42-35E3-4BAB-A465-F87DD38333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f9419ec-93ca-4772-8858-3f4e35ad9550"/>
    <ds:schemaRef ds:uri="c8415ad7-a7c5-494b-be34-5e44afaec5e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B6995A9-8565-4B39-B527-76BB01E9EAD6}">
  <ds:schemaRefs>
    <ds:schemaRef ds:uri="http://schemas.microsoft.com/office/2006/metadata/properties"/>
    <ds:schemaRef ds:uri="http://schemas.microsoft.com/office/infopath/2007/PartnerControls"/>
    <ds:schemaRef ds:uri="8298a2d2-e956-452a-acbd-1dd5eeb1926d"/>
    <ds:schemaRef ds:uri="69883ba7-81d5-48d5-ae0a-6284f1957c4c"/>
    <ds:schemaRef ds:uri="9f9419ec-93ca-4772-8858-3f4e35ad9550"/>
    <ds:schemaRef ds:uri="c8415ad7-a7c5-494b-be34-5e44afaec5eb"/>
  </ds:schemaRefs>
</ds:datastoreItem>
</file>

<file path=customXml/itemProps3.xml><?xml version="1.0" encoding="utf-8"?>
<ds:datastoreItem xmlns:ds="http://schemas.openxmlformats.org/officeDocument/2006/customXml" ds:itemID="{7B047077-2877-40BB-BE13-97656BC3F0F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Total</vt:lpstr>
      <vt:lpstr>Ítem1</vt:lpstr>
      <vt:lpstr>Ítem2</vt:lpstr>
      <vt:lpstr>Ítem3</vt:lpstr>
      <vt:lpstr>Ítem4</vt:lpstr>
      <vt:lpstr>Ítem5</vt:lpstr>
      <vt:lpstr>Ítem6</vt:lpstr>
      <vt:lpstr>Ítem7</vt:lpstr>
      <vt:lpstr>Ítem8</vt:lpstr>
      <vt:lpstr>Ítem9</vt:lpstr>
      <vt:lpstr>Ítem10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Javier</dc:creator>
  <cp:keywords/>
  <dc:description/>
  <cp:lastModifiedBy>Giovanny Farinango</cp:lastModifiedBy>
  <cp:revision/>
  <dcterms:created xsi:type="dcterms:W3CDTF">2025-01-14T16:05:35Z</dcterms:created>
  <dcterms:modified xsi:type="dcterms:W3CDTF">2026-04-09T14:49:57Z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0x010100532A159A29C48C49B04D1879C10D970D</vt:lpwstr>
  </property>
  <property fmtid="{D5CDD505-2E9C-101B-9397-08002B2CF9AE}" pid="3" name="Order">
    <vt:r8>3754900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  <property fmtid="{D5CDD505-2E9C-101B-9397-08002B2CF9AE}" pid="7" name="MediaServiceImageTags">
    <vt:lpwstr/>
  </property>
  <property fmtid="{D5CDD505-2E9C-101B-9397-08002B2CF9AE}" pid="8" name="xd_ProgID">
    <vt:lpwstr/>
  </property>
  <property fmtid="{D5CDD505-2E9C-101B-9397-08002B2CF9AE}" pid="9" name="TemplateUrl">
    <vt:lpwstr/>
  </property>
  <property fmtid="{D5CDD505-2E9C-101B-9397-08002B2CF9AE}" pid="10" name="xd_Signature">
    <vt:bool>false</vt:bool>
  </property>
</Properties>
</file>